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мин. ЖКХ вкс 24.06.2025\Паспорт новой программы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Прил.3!$A$8:$I$147</definedName>
    <definedName name="_xlnm.Print_Area" localSheetId="0">Прил.3!$A$1:$I$81</definedName>
  </definedNames>
  <calcPr calcId="152511"/>
</workbook>
</file>

<file path=xl/calcChain.xml><?xml version="1.0" encoding="utf-8"?>
<calcChain xmlns="http://schemas.openxmlformats.org/spreadsheetml/2006/main">
  <c r="G9" i="3" l="1"/>
  <c r="I9" i="3"/>
  <c r="H9" i="3"/>
  <c r="H35" i="3"/>
  <c r="H28" i="3"/>
  <c r="I19" i="3"/>
  <c r="H19" i="3"/>
  <c r="I16" i="3"/>
  <c r="H16" i="3"/>
  <c r="I13" i="3"/>
  <c r="H13" i="3"/>
  <c r="I10" i="3"/>
  <c r="H10" i="3"/>
  <c r="H76" i="3"/>
  <c r="I59" i="3"/>
  <c r="H59" i="3"/>
  <c r="I53" i="3"/>
  <c r="H53" i="3"/>
  <c r="C59" i="3" l="1"/>
  <c r="H134" i="3" l="1"/>
  <c r="I134" i="3"/>
  <c r="H130" i="3"/>
  <c r="I130" i="3"/>
  <c r="H128" i="3"/>
  <c r="I128" i="3"/>
  <c r="I111" i="3"/>
  <c r="H111" i="3"/>
  <c r="H94" i="3"/>
  <c r="I94" i="3"/>
  <c r="H85" i="3"/>
  <c r="I85" i="3"/>
  <c r="I76" i="3"/>
  <c r="I50" i="3"/>
  <c r="H50" i="3"/>
  <c r="I47" i="3"/>
  <c r="H47" i="3"/>
  <c r="F134" i="3"/>
  <c r="E134" i="3"/>
  <c r="F130" i="3"/>
  <c r="E130" i="3"/>
  <c r="F128" i="3"/>
  <c r="E128" i="3"/>
  <c r="E111" i="3"/>
  <c r="F111" i="3"/>
  <c r="E94" i="3"/>
  <c r="F94" i="3"/>
  <c r="E85" i="3"/>
  <c r="F85" i="3"/>
  <c r="F76" i="3"/>
  <c r="E76" i="3"/>
  <c r="F59" i="3"/>
  <c r="E59" i="3"/>
  <c r="F53" i="3"/>
  <c r="E53" i="3"/>
  <c r="F50" i="3"/>
  <c r="E50" i="3"/>
  <c r="F47" i="3"/>
  <c r="E47" i="3"/>
  <c r="C134" i="3"/>
  <c r="C130" i="3"/>
  <c r="C128" i="3"/>
  <c r="C111" i="3"/>
  <c r="C94" i="3"/>
  <c r="C85" i="3"/>
  <c r="C76" i="3"/>
  <c r="C53" i="3"/>
  <c r="C50" i="3"/>
  <c r="C47" i="3"/>
  <c r="C44" i="3"/>
  <c r="C35" i="3"/>
  <c r="C28" i="3"/>
  <c r="C19" i="3"/>
  <c r="C16" i="3"/>
  <c r="C13" i="3"/>
  <c r="C10" i="3"/>
  <c r="F9" i="3" l="1"/>
  <c r="E9" i="3"/>
  <c r="C9" i="3"/>
  <c r="G134" i="3"/>
  <c r="G111" i="3"/>
  <c r="G130" i="3"/>
  <c r="G128" i="3"/>
  <c r="G94" i="3"/>
  <c r="G85" i="3"/>
  <c r="G76" i="3"/>
  <c r="G59" i="3"/>
  <c r="D94" i="3"/>
  <c r="D85" i="3"/>
  <c r="D76" i="3"/>
  <c r="G53" i="3"/>
  <c r="G50" i="3"/>
  <c r="G47" i="3"/>
  <c r="D130" i="3"/>
  <c r="D134" i="3"/>
  <c r="D128" i="3"/>
  <c r="D111" i="3"/>
  <c r="D59" i="3"/>
  <c r="D53" i="3"/>
  <c r="D50" i="3"/>
  <c r="D47" i="3"/>
  <c r="D9" i="3" l="1"/>
</calcChain>
</file>

<file path=xl/sharedStrings.xml><?xml version="1.0" encoding="utf-8"?>
<sst xmlns="http://schemas.openxmlformats.org/spreadsheetml/2006/main" count="162" uniqueCount="156">
  <si>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</si>
  <si>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</si>
  <si>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</si>
  <si>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</si>
  <si>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</si>
  <si>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</si>
  <si>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</si>
  <si>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</si>
  <si>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</si>
  <si>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</si>
  <si>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</si>
  <si>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</si>
  <si>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</si>
  <si>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</si>
  <si>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</si>
  <si>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Итого по муниципальному образованию город Свободный</t>
  </si>
  <si>
    <t>ул. Призейская ветка, д. 14</t>
  </si>
  <si>
    <t>ул. Призейская ветка, д. 14, кв. 1</t>
  </si>
  <si>
    <t>ул. Призейская ветка, д. 14, кв. 2</t>
  </si>
  <si>
    <t>пер. Пожарный, д. 40</t>
  </si>
  <si>
    <t>пер. Пожарный, д. 40, кв. 1</t>
  </si>
  <si>
    <t>пер. Пожарный, д. 40, кв. 2</t>
  </si>
  <si>
    <t>пер. Прокатный, д. 49</t>
  </si>
  <si>
    <t>пер. Прокатный, д. 49, кв. 1</t>
  </si>
  <si>
    <t>пер. Прокатный, д. 49, кв. 2</t>
  </si>
  <si>
    <t>ул. Луначарского, д. 32</t>
  </si>
  <si>
    <t>ул. Луначарского, д. 32, кв. 1</t>
  </si>
  <si>
    <t>ул. Луначарского, д. 32, кв. 2</t>
  </si>
  <si>
    <t>ул. Луначарского, д. 32, кв. 3</t>
  </si>
  <si>
    <t>ул. Луначарского, д. 32, кв. 4</t>
  </si>
  <si>
    <t>ул. Луначарского, д. 32, кв. 5</t>
  </si>
  <si>
    <t>ул. Луначарского, д. 32, кв. 6</t>
  </si>
  <si>
    <t>ул. Луначарского, д. 32, кв. 7</t>
  </si>
  <si>
    <t>ул. Луначарского, д. 32, кв. 8</t>
  </si>
  <si>
    <t>ул. Луначарского, д. 30</t>
  </si>
  <si>
    <t>ул. Луначарского, д. 30, кв. 1</t>
  </si>
  <si>
    <t>ул. Луначарского, д. 30, кв. 2</t>
  </si>
  <si>
    <t>ул. Луначарского, д. 30, кв. 3</t>
  </si>
  <si>
    <t>ул. Луначарского, д. 30, кв. 4</t>
  </si>
  <si>
    <t>ул. Луначарского, д. 30, кв. 5</t>
  </si>
  <si>
    <t>ул. Луначарского, д. 30, кв. 6</t>
  </si>
  <si>
    <t>ул. 50 лет Октября, д. 7</t>
  </si>
  <si>
    <t>ул. 50 лет Октября, д. 7, кв. 1</t>
  </si>
  <si>
    <t>ул. 50 лет Октября, д. 7, кв. 2</t>
  </si>
  <si>
    <t>ул. 50 лет Октября, д. 7, кв. 3</t>
  </si>
  <si>
    <t>ул. 50 лет Октября, д. 7, кв. 4</t>
  </si>
  <si>
    <t>ул. 50 лет Октября, д. 7, кв. 5</t>
  </si>
  <si>
    <t>ул. 50 лет Октября, д. 7, кв. 6</t>
  </si>
  <si>
    <t>ул. 50 лет Октября, д. 7, кв. 7</t>
  </si>
  <si>
    <t>ул. 50 лет Октября, д. 7, кв. 8</t>
  </si>
  <si>
    <t>ул. 15 лет Октября, д. 60</t>
  </si>
  <si>
    <t>ул. 15 лет Октября, д. 60, кв. 1</t>
  </si>
  <si>
    <t>ул. 15 лет Октября, д. 60, кв. 2</t>
  </si>
  <si>
    <t>ул. Дальняя, д. 1</t>
  </si>
  <si>
    <t>ул. Дальняя, д. 1, кв. 1</t>
  </si>
  <si>
    <t>ул. Дальняя, д. 1, кв. 2</t>
  </si>
  <si>
    <t>пер. Трансформаторный, д. 5</t>
  </si>
  <si>
    <t>пер. Трансформаторный, д. 5, кв. 1</t>
  </si>
  <si>
    <t>пер. Трансформаторный, д. 5, кв. 2</t>
  </si>
  <si>
    <t>ул. Октябрьская, д. 40</t>
  </si>
  <si>
    <t>ул. Октябрьская, д. 40, кв. 1</t>
  </si>
  <si>
    <t>ул. Октябрьская, д. 40, кв. 2</t>
  </si>
  <si>
    <t>ул. Октябрьская, д. 40, кв. 3</t>
  </si>
  <si>
    <t>ул. Октябрьская, д. 40, кв. 4</t>
  </si>
  <si>
    <t>ул. Октябрьская, д. 40, кв. 5</t>
  </si>
  <si>
    <t>ул. Октябрьская, д. 56</t>
  </si>
  <si>
    <t>ул. Октябрьская, д. 56, кв. 1</t>
  </si>
  <si>
    <t>ул. Октябрьская, д. 56, кв. 2</t>
  </si>
  <si>
    <t>ул. Октябрьская, д. 56, кв. 3</t>
  </si>
  <si>
    <t>ул. Октябрьская, д. 56, кв. 4</t>
  </si>
  <si>
    <t>ул. Октябрьская, д. 56, кв. 5</t>
  </si>
  <si>
    <t>ул. Октябрьская, д. 56, кв. 6</t>
  </si>
  <si>
    <t>ул. Октябрьская, д. 56, кв. 7</t>
  </si>
  <si>
    <t>ул. Октябрьская, д. 56, кв. 8</t>
  </si>
  <si>
    <t>ул. Октябрьская, д. 56, кв. 9</t>
  </si>
  <si>
    <t>ул. Октябрьская, д. 56, кв. 10</t>
  </si>
  <si>
    <t>ул. Октябрьская, д. 56, кв. 11</t>
  </si>
  <si>
    <t>ул. Октябрьская, д. 56, кв. 12</t>
  </si>
  <si>
    <t>ул. Октябрьская, д. 56, кв. 13</t>
  </si>
  <si>
    <t>ул. Октябрьская, д. 56, кв. 14</t>
  </si>
  <si>
    <t>ул. Октябрьская, д. 56, кв. 15</t>
  </si>
  <si>
    <t>ул. Октябрьская, д. 56, кв. 16</t>
  </si>
  <si>
    <t>ул. Октябрьская, д. 67</t>
  </si>
  <si>
    <t>ул. Октябрьская, д. 67, кв. 1</t>
  </si>
  <si>
    <t>ул. Октябрьская, д. 67, кв. 2</t>
  </si>
  <si>
    <t>ул. Октябрьская, д. 67, кв. 3</t>
  </si>
  <si>
    <t>ул. Октябрьская, д. 67, кв. 4</t>
  </si>
  <si>
    <t>ул. Октябрьская, д. 67, кв. 5</t>
  </si>
  <si>
    <t>ул. Октябрьская, д. 67, кв. 6</t>
  </si>
  <si>
    <t>ул. Октябрьская, д. 67, кв. 7</t>
  </si>
  <si>
    <t>ул. Октябрьская, д. 67, кв. 8</t>
  </si>
  <si>
    <t>ул. Октябрьская, д. 47</t>
  </si>
  <si>
    <t>ул. Октябрьская, д. 47, кв. 1</t>
  </si>
  <si>
    <t>ул. Октябрьская, д. 47, кв. 2</t>
  </si>
  <si>
    <t>ул. Октябрьская, д. 47, кв. 3</t>
  </si>
  <si>
    <t>ул. Октябрьская, д. 47, кв. 4</t>
  </si>
  <si>
    <t>ул. Октябрьская, д. 47, кв. 5</t>
  </si>
  <si>
    <t>ул. Октябрьская, д. 47, кв. 6</t>
  </si>
  <si>
    <t>ул. Октябрьская, д. 47, кв. 7</t>
  </si>
  <si>
    <t>ул. Октябрьская, д. 47, кв. 8</t>
  </si>
  <si>
    <t>ул. Каменчука, д. 53</t>
  </si>
  <si>
    <t>ул. Каменчука, д. 53, кв. 1</t>
  </si>
  <si>
    <t>ул. Каменчука, д. 53, кв. 2</t>
  </si>
  <si>
    <t>ул. Каменчука, д. 53, кв. 3</t>
  </si>
  <si>
    <t>ул. Каменчука, д. 53, кв. 4</t>
  </si>
  <si>
    <t>ул. Каменчука, д. 53, кв. 5</t>
  </si>
  <si>
    <t>ул. Каменчука, д. 53, кв. 6</t>
  </si>
  <si>
    <t>ул. Каменчука, д. 53, кв. 7</t>
  </si>
  <si>
    <t>ул. Каменчука, д. 53, кв. 8</t>
  </si>
  <si>
    <t>ул. Каменчука, д. 53, кв. 9</t>
  </si>
  <si>
    <t>ул. Каменчука, д. 53, кв. 10</t>
  </si>
  <si>
    <t>ул. Каменчука, д. 53, кв. 11</t>
  </si>
  <si>
    <t>ул. Каменчука, д. 53, кв. 12</t>
  </si>
  <si>
    <t>ул. Каменчука, д. 53, кв. 13</t>
  </si>
  <si>
    <t>ул. Каменчука, д. 53, кв. 14</t>
  </si>
  <si>
    <t>ул. Каменчука, д. 53, кв. 15</t>
  </si>
  <si>
    <t>ул. Каменчука, д. 53, кв. 16</t>
  </si>
  <si>
    <t>ул. Комарова, д. 1</t>
  </si>
  <si>
    <t>ул. Комарова, д. 1, кв. 1</t>
  </si>
  <si>
    <t>ул. Комарова, д. 1, кв. 2</t>
  </si>
  <si>
    <t>ул. Комарова, д. 1, кв. 3</t>
  </si>
  <si>
    <t>ул. Комарова, д. 1, кв. 4</t>
  </si>
  <si>
    <t>ул. Комарова, д. 1, кв. 5</t>
  </si>
  <si>
    <t>ул. Комарова, д. 1, кв. 6</t>
  </si>
  <si>
    <t>ул. Комарова, д. 1, кв. 7</t>
  </si>
  <si>
    <t>ул. Комарова, д. 1, кв. 8</t>
  </si>
  <si>
    <t>ул. Комарова, д. 1, кв. 9</t>
  </si>
  <si>
    <t>ул. Комарова, д. 1, кв. 10</t>
  </si>
  <si>
    <t>ул. Комарова, д. 1, кв. 11</t>
  </si>
  <si>
    <t>ул. Комарова, д. 1, кв. 12</t>
  </si>
  <si>
    <t>ул. Комарова, д. 1, кв. 13</t>
  </si>
  <si>
    <t>ул. Комарова, д. 1, кв. 14</t>
  </si>
  <si>
    <t>ул. Комарова, д. 1, кв. 15</t>
  </si>
  <si>
    <t>ул. Комарова, д. 1, кв. 16</t>
  </si>
  <si>
    <t>ул. Кирова, д. 28</t>
  </si>
  <si>
    <t>ул. Кирова, д. 28, кв. 1</t>
  </si>
  <si>
    <t>ул. Екимова, д. 30</t>
  </si>
  <si>
    <t>ул. Екимова, д. 30, кв. 1</t>
  </si>
  <si>
    <t>ул. Екимова, д. 30, кв. 2</t>
  </si>
  <si>
    <t>ул. Екимова, д. 30, кв. 3</t>
  </si>
  <si>
    <t>ул. Большая, д. 65</t>
  </si>
  <si>
    <t>ул. Большая, д. 65, кв. 1</t>
  </si>
  <si>
    <t>ул. Большая, д. 65, кв. 2</t>
  </si>
  <si>
    <t>ул. Большая, д. 65, кв. 3</t>
  </si>
  <si>
    <t>ул. Большая, д. 65, кв. 4</t>
  </si>
  <si>
    <t>ул. Большая, д. 65, кв. 5</t>
  </si>
  <si>
    <t>ул. Большая, д. 65, кв. 6</t>
  </si>
  <si>
    <t>ул. Большая, д. 65, кв. 7</t>
  </si>
  <si>
    <t>ул. Большая, д. 65, кв. 8</t>
  </si>
  <si>
    <t>ул. Большая, д. 65, кв. 9</t>
  </si>
  <si>
    <t>ул. Большая, д. 65, кв. 10</t>
  </si>
  <si>
    <t>ул. Большая, д. 65, кв. 11</t>
  </si>
  <si>
    <t>ул. Большая, д. 65, кв. 12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</si>
  <si>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</si>
  <si>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2025 – 2026 годов»
</t>
  </si>
  <si>
    <t>План мероприятий по переселению граждан из аварийного жилищного фонда, признанного таковыми после 01.01.2017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</si>
</sst>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/>
  </cellStyleXfs>
  <cellXfs count="9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center" wrapText="1" shrinkToFit="1"/>
    </xf>
    <xf numFmtId="0" fontId="2" fillId="3" borderId="2" xfId="0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3" fontId="3" fillId="4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 shrinkToFit="1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 shrinkToFit="1"/>
    </xf>
    <xf numFmtId="2" fontId="4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9"/>
  <sheetViews>
    <sheetView tabSelected="1" zoomScale="80" zoomScaleNormal="80" zoomScaleSheetLayoutView="90" zoomScalePageLayoutView="75" workbookViewId="0">
      <selection activeCell="A2" sqref="A2:I2"/>
    </sheetView>
  </sheetViews>
  <sheetFormatPr defaultColWidth="9.140625" defaultRowHeight="15.75" x14ac:dyDescent="0.25"/>
  <cols>
    <col min="1" max="1" width="8.7109375" style="40" customWidth="1"/>
    <col min="2" max="2" width="56.140625" style="27" customWidth="1"/>
    <col min="3" max="3" width="17.7109375" style="27" customWidth="1"/>
    <col min="4" max="4" width="17.7109375" style="33" customWidth="1"/>
    <col min="5" max="6" width="17.7109375" style="34" customWidth="1"/>
    <col min="7" max="7" width="21.42578125" style="34" customWidth="1"/>
    <col min="8" max="8" width="20.28515625" style="40" customWidth="1"/>
    <col min="9" max="9" width="21.28515625" style="41" customWidth="1"/>
    <col min="10" max="18" width="9.140625" style="30"/>
    <col min="19" max="16384" width="9.140625" style="29"/>
  </cols>
  <sheetData>
    <row r="1" spans="1:18" ht="125.45" customHeight="1" x14ac:dyDescent="0.25">
      <c r="B1" s="14"/>
      <c r="C1" s="14"/>
      <c r="D1" s="26"/>
      <c r="E1" s="43"/>
      <c r="F1" s="44"/>
      <c r="G1" s="77" t="s">
        <v>154</v>
      </c>
      <c r="H1" s="78"/>
      <c r="I1" s="78"/>
    </row>
    <row r="2" spans="1:18" ht="27" customHeight="1" x14ac:dyDescent="0.25">
      <c r="A2" s="79" t="s">
        <v>155</v>
      </c>
      <c r="B2" s="79"/>
      <c r="C2" s="79"/>
      <c r="D2" s="79"/>
      <c r="E2" s="79"/>
      <c r="F2" s="79"/>
      <c r="G2" s="79"/>
      <c r="H2" s="79"/>
      <c r="I2" s="79"/>
    </row>
    <row r="3" spans="1:18" x14ac:dyDescent="0.25">
      <c r="A3" s="34"/>
      <c r="B3" s="32"/>
      <c r="C3" s="32"/>
      <c r="I3" s="39"/>
    </row>
    <row r="4" spans="1:18" s="31" customFormat="1" ht="50.1" customHeight="1" x14ac:dyDescent="0.25">
      <c r="A4" s="80" t="s">
        <v>0</v>
      </c>
      <c r="B4" s="81" t="s">
        <v>14</v>
      </c>
      <c r="C4" s="86" t="s">
        <v>11</v>
      </c>
      <c r="D4" s="84" t="s">
        <v>12</v>
      </c>
      <c r="E4" s="84"/>
      <c r="F4" s="85"/>
      <c r="G4" s="84" t="s">
        <v>13</v>
      </c>
      <c r="H4" s="84"/>
      <c r="I4" s="84"/>
      <c r="J4" s="35"/>
      <c r="K4" s="35"/>
      <c r="L4" s="35"/>
      <c r="M4" s="35"/>
      <c r="N4" s="35"/>
      <c r="O4" s="35"/>
      <c r="P4" s="35"/>
      <c r="Q4" s="35"/>
      <c r="R4" s="35"/>
    </row>
    <row r="5" spans="1:18" s="31" customFormat="1" ht="13.5" customHeight="1" x14ac:dyDescent="0.25">
      <c r="A5" s="80"/>
      <c r="B5" s="82"/>
      <c r="C5" s="87"/>
      <c r="D5" s="89" t="s">
        <v>3</v>
      </c>
      <c r="E5" s="90" t="s">
        <v>4</v>
      </c>
      <c r="F5" s="90"/>
      <c r="G5" s="91" t="s">
        <v>3</v>
      </c>
      <c r="H5" s="93" t="s">
        <v>4</v>
      </c>
      <c r="I5" s="93"/>
      <c r="J5" s="35"/>
      <c r="K5" s="35"/>
      <c r="L5" s="35"/>
      <c r="M5" s="35"/>
      <c r="N5" s="35"/>
      <c r="O5" s="35"/>
      <c r="P5" s="35"/>
      <c r="Q5" s="35"/>
      <c r="R5" s="35"/>
    </row>
    <row r="6" spans="1:18" s="31" customFormat="1" ht="54" customHeight="1" x14ac:dyDescent="0.25">
      <c r="A6" s="80"/>
      <c r="B6" s="82"/>
      <c r="C6" s="88"/>
      <c r="D6" s="89"/>
      <c r="E6" s="3" t="s">
        <v>5</v>
      </c>
      <c r="F6" s="3" t="s">
        <v>6</v>
      </c>
      <c r="G6" s="92"/>
      <c r="H6" s="3" t="s">
        <v>9</v>
      </c>
      <c r="I6" s="3" t="s">
        <v>10</v>
      </c>
      <c r="J6" s="35"/>
      <c r="K6" s="35"/>
      <c r="L6" s="35"/>
      <c r="M6" s="35"/>
      <c r="N6" s="35"/>
      <c r="O6" s="35"/>
      <c r="P6" s="35"/>
      <c r="Q6" s="35"/>
      <c r="R6" s="35"/>
    </row>
    <row r="7" spans="1:18" s="22" customFormat="1" ht="21" hidden="1" customHeight="1" x14ac:dyDescent="0.25">
      <c r="A7" s="80"/>
      <c r="B7" s="83"/>
      <c r="C7" s="20" t="s">
        <v>7</v>
      </c>
      <c r="D7" s="12" t="s">
        <v>8</v>
      </c>
      <c r="E7" s="20" t="s">
        <v>8</v>
      </c>
      <c r="F7" s="20" t="s">
        <v>8</v>
      </c>
      <c r="G7" s="28" t="s">
        <v>1</v>
      </c>
      <c r="H7" s="28" t="s">
        <v>1</v>
      </c>
      <c r="I7" s="28" t="s">
        <v>1</v>
      </c>
      <c r="J7" s="21"/>
      <c r="K7" s="21"/>
      <c r="L7" s="21"/>
      <c r="M7" s="21"/>
      <c r="N7" s="21"/>
      <c r="O7" s="21"/>
      <c r="P7" s="21"/>
      <c r="Q7" s="21"/>
      <c r="R7" s="21"/>
    </row>
    <row r="8" spans="1:18" s="31" customFormat="1" ht="16.5" customHeight="1" x14ac:dyDescent="0.25">
      <c r="A8" s="45">
        <v>1</v>
      </c>
      <c r="B8" s="45">
        <v>2</v>
      </c>
      <c r="C8" s="46">
        <v>3</v>
      </c>
      <c r="D8" s="12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35"/>
      <c r="K8" s="35"/>
      <c r="L8" s="35"/>
      <c r="M8" s="35"/>
      <c r="N8" s="35"/>
      <c r="O8" s="35"/>
      <c r="P8" s="35"/>
      <c r="Q8" s="35"/>
      <c r="R8" s="35"/>
    </row>
    <row r="9" spans="1:18" ht="48.75" customHeight="1" x14ac:dyDescent="0.25">
      <c r="A9" s="42"/>
      <c r="B9" s="19" t="s">
        <v>2</v>
      </c>
      <c r="C9" s="1">
        <f>C10+C13+C16+C19+C28+C35+C44+C47+C50+C53+C59+C76+C85+C94+C111+C128+C130+C134</f>
        <v>185</v>
      </c>
      <c r="D9" s="1">
        <f>E9+F9</f>
        <v>119</v>
      </c>
      <c r="E9" s="1">
        <f>E10+E13+E16+E19+E28+E35+E44+E47+E50+E53+E59+E76+E85+E94+E111+E128+E130+E134</f>
        <v>101</v>
      </c>
      <c r="F9" s="1">
        <f>F10+F13+F16+F19+F28+F35+F44+F47+F50+F53+F59+F76+F85+F94+F111+F128+F130+F134</f>
        <v>18</v>
      </c>
      <c r="G9" s="4">
        <f>H9+I9</f>
        <v>5629.84</v>
      </c>
      <c r="H9" s="4">
        <f>SUM(H10+H13+H16+H19+H28+H35+H44+H47+H50+H53+H59+H76+H85+H94+H111+H128+H130+H134)</f>
        <v>4833.4400000000005</v>
      </c>
      <c r="I9" s="4">
        <f>SUM(I10+I13+I16+I19+I28+I35+I44+I47+I50+I53+I59+I76+I85+I94+I111+I128+I130+I134)</f>
        <v>796.4</v>
      </c>
    </row>
    <row r="10" spans="1:18" x14ac:dyDescent="0.25">
      <c r="A10" s="47">
        <v>1</v>
      </c>
      <c r="B10" s="48" t="s">
        <v>16</v>
      </c>
      <c r="C10" s="49">
        <f>C11+C12</f>
        <v>5</v>
      </c>
      <c r="D10" s="49">
        <v>2</v>
      </c>
      <c r="E10" s="49">
        <v>2</v>
      </c>
      <c r="F10" s="49">
        <v>0</v>
      </c>
      <c r="G10" s="50">
        <v>108.3</v>
      </c>
      <c r="H10" s="50">
        <f>SUM(H11:H12)</f>
        <v>108.3</v>
      </c>
      <c r="I10" s="50">
        <f>SUM(I11:I12)</f>
        <v>0</v>
      </c>
      <c r="M10" s="15"/>
    </row>
    <row r="11" spans="1:18" s="6" customFormat="1" x14ac:dyDescent="0.25">
      <c r="A11" s="11"/>
      <c r="B11" s="56" t="s">
        <v>17</v>
      </c>
      <c r="C11" s="2">
        <v>4</v>
      </c>
      <c r="D11" s="2"/>
      <c r="E11" s="2">
        <v>1</v>
      </c>
      <c r="F11" s="2">
        <v>0</v>
      </c>
      <c r="G11" s="5"/>
      <c r="H11" s="57">
        <v>54.4</v>
      </c>
      <c r="I11" s="5">
        <v>0</v>
      </c>
      <c r="J11" s="16"/>
      <c r="K11" s="16"/>
      <c r="L11" s="16"/>
      <c r="M11" s="15"/>
      <c r="N11" s="16"/>
      <c r="O11" s="16"/>
      <c r="P11" s="16"/>
      <c r="Q11" s="16"/>
      <c r="R11" s="16"/>
    </row>
    <row r="12" spans="1:18" s="6" customFormat="1" x14ac:dyDescent="0.25">
      <c r="A12" s="11"/>
      <c r="B12" s="56" t="s">
        <v>18</v>
      </c>
      <c r="C12" s="2">
        <v>1</v>
      </c>
      <c r="D12" s="2"/>
      <c r="E12" s="2">
        <v>1</v>
      </c>
      <c r="F12" s="2">
        <v>0</v>
      </c>
      <c r="G12" s="5"/>
      <c r="H12" s="57">
        <v>53.9</v>
      </c>
      <c r="I12" s="5">
        <v>0</v>
      </c>
      <c r="J12" s="16"/>
      <c r="K12" s="16"/>
      <c r="L12" s="16"/>
      <c r="M12" s="15"/>
      <c r="N12" s="16"/>
      <c r="O12" s="16"/>
      <c r="P12" s="16"/>
      <c r="Q12" s="16"/>
      <c r="R12" s="16"/>
    </row>
    <row r="13" spans="1:18" x14ac:dyDescent="0.25">
      <c r="A13" s="47">
        <v>2</v>
      </c>
      <c r="B13" s="48" t="s">
        <v>19</v>
      </c>
      <c r="C13" s="49">
        <f>C14+C15</f>
        <v>2</v>
      </c>
      <c r="D13" s="49">
        <v>2</v>
      </c>
      <c r="E13" s="49">
        <v>2</v>
      </c>
      <c r="F13" s="49">
        <v>0</v>
      </c>
      <c r="G13" s="50">
        <v>107.9</v>
      </c>
      <c r="H13" s="50">
        <f>SUM(H14:H15)</f>
        <v>107.9</v>
      </c>
      <c r="I13" s="50">
        <f>SUM(I14:I15)</f>
        <v>0</v>
      </c>
      <c r="M13" s="15"/>
    </row>
    <row r="14" spans="1:18" s="6" customFormat="1" x14ac:dyDescent="0.25">
      <c r="A14" s="11"/>
      <c r="B14" s="56" t="s">
        <v>20</v>
      </c>
      <c r="C14" s="2">
        <v>1</v>
      </c>
      <c r="D14" s="2"/>
      <c r="E14" s="2">
        <v>1</v>
      </c>
      <c r="F14" s="2">
        <v>0</v>
      </c>
      <c r="G14" s="8"/>
      <c r="H14" s="5">
        <v>54</v>
      </c>
      <c r="I14" s="5">
        <v>0</v>
      </c>
      <c r="J14" s="16"/>
      <c r="K14" s="16"/>
      <c r="L14" s="16"/>
      <c r="M14" s="15"/>
      <c r="N14" s="16"/>
      <c r="O14" s="16"/>
      <c r="P14" s="16"/>
      <c r="Q14" s="16"/>
      <c r="R14" s="16"/>
    </row>
    <row r="15" spans="1:18" s="6" customFormat="1" x14ac:dyDescent="0.25">
      <c r="A15" s="11"/>
      <c r="B15" s="56" t="s">
        <v>21</v>
      </c>
      <c r="C15" s="2">
        <v>1</v>
      </c>
      <c r="D15" s="2"/>
      <c r="E15" s="2">
        <v>1</v>
      </c>
      <c r="F15" s="2">
        <v>0</v>
      </c>
      <c r="G15" s="8"/>
      <c r="H15" s="5">
        <v>53.9</v>
      </c>
      <c r="I15" s="5">
        <v>0</v>
      </c>
      <c r="J15" s="16"/>
      <c r="K15" s="16"/>
      <c r="L15" s="16"/>
      <c r="M15" s="15"/>
      <c r="N15" s="16"/>
      <c r="O15" s="16"/>
      <c r="P15" s="16"/>
      <c r="Q15" s="16"/>
      <c r="R15" s="16"/>
    </row>
    <row r="16" spans="1:18" s="38" customFormat="1" x14ac:dyDescent="0.25">
      <c r="A16" s="47">
        <v>3</v>
      </c>
      <c r="B16" s="52" t="s">
        <v>22</v>
      </c>
      <c r="C16" s="49">
        <f>C17+C18</f>
        <v>5</v>
      </c>
      <c r="D16" s="49">
        <v>2</v>
      </c>
      <c r="E16" s="49">
        <v>1</v>
      </c>
      <c r="F16" s="49">
        <v>1</v>
      </c>
      <c r="G16" s="50">
        <v>91.8</v>
      </c>
      <c r="H16" s="50">
        <f>SUM(H17:H18)</f>
        <v>46</v>
      </c>
      <c r="I16" s="50">
        <f>SUM(I17:I18)</f>
        <v>45.8</v>
      </c>
      <c r="J16" s="37"/>
      <c r="K16" s="37"/>
      <c r="L16" s="37"/>
      <c r="M16" s="37"/>
      <c r="N16" s="37"/>
      <c r="O16" s="37"/>
      <c r="P16" s="37"/>
      <c r="Q16" s="37"/>
      <c r="R16" s="37"/>
    </row>
    <row r="17" spans="1:18" s="6" customFormat="1" x14ac:dyDescent="0.25">
      <c r="A17" s="11"/>
      <c r="B17" s="58" t="s">
        <v>23</v>
      </c>
      <c r="C17" s="2">
        <v>4</v>
      </c>
      <c r="D17" s="2"/>
      <c r="E17" s="2">
        <v>0</v>
      </c>
      <c r="F17" s="2">
        <v>1</v>
      </c>
      <c r="G17" s="5"/>
      <c r="H17" s="5">
        <v>0</v>
      </c>
      <c r="I17" s="5">
        <v>45.8</v>
      </c>
      <c r="J17" s="16"/>
      <c r="K17" s="16"/>
      <c r="L17" s="16"/>
      <c r="M17" s="16"/>
      <c r="N17" s="16"/>
      <c r="O17" s="16"/>
      <c r="P17" s="16"/>
      <c r="Q17" s="16"/>
      <c r="R17" s="16"/>
    </row>
    <row r="18" spans="1:18" s="24" customFormat="1" x14ac:dyDescent="0.25">
      <c r="A18" s="11"/>
      <c r="B18" s="58" t="s">
        <v>24</v>
      </c>
      <c r="C18" s="2">
        <v>1</v>
      </c>
      <c r="D18" s="2"/>
      <c r="E18" s="2">
        <v>1</v>
      </c>
      <c r="F18" s="2">
        <v>0</v>
      </c>
      <c r="G18" s="5"/>
      <c r="H18" s="5">
        <v>46</v>
      </c>
      <c r="I18" s="5">
        <v>0</v>
      </c>
      <c r="J18" s="23"/>
      <c r="K18" s="23"/>
      <c r="L18" s="23"/>
      <c r="M18" s="23"/>
      <c r="N18" s="23"/>
      <c r="O18" s="23"/>
      <c r="P18" s="23"/>
      <c r="Q18" s="23"/>
      <c r="R18" s="23"/>
    </row>
    <row r="19" spans="1:18" s="24" customFormat="1" x14ac:dyDescent="0.25">
      <c r="A19" s="51">
        <v>4</v>
      </c>
      <c r="B19" s="53" t="s">
        <v>25</v>
      </c>
      <c r="C19" s="49">
        <f>C20+C21+C22+C23+C24+C25+C26+C27</f>
        <v>17</v>
      </c>
      <c r="D19" s="49">
        <v>8</v>
      </c>
      <c r="E19" s="49">
        <v>5</v>
      </c>
      <c r="F19" s="49">
        <v>3</v>
      </c>
      <c r="G19" s="50">
        <v>333.1</v>
      </c>
      <c r="H19" s="50">
        <f>SUM(H20:H27)</f>
        <v>212.90000000000003</v>
      </c>
      <c r="I19" s="50">
        <f>SUM(I20:I27)</f>
        <v>120.2</v>
      </c>
      <c r="J19" s="23"/>
      <c r="K19" s="23"/>
      <c r="L19" s="23"/>
      <c r="M19" s="23"/>
      <c r="N19" s="23"/>
      <c r="O19" s="23"/>
      <c r="P19" s="23"/>
      <c r="Q19" s="23"/>
      <c r="R19" s="23"/>
    </row>
    <row r="20" spans="1:18" s="24" customFormat="1" x14ac:dyDescent="0.25">
      <c r="A20" s="11"/>
      <c r="B20" s="58" t="s">
        <v>26</v>
      </c>
      <c r="C20" s="2">
        <v>2</v>
      </c>
      <c r="D20" s="2"/>
      <c r="E20" s="2">
        <v>1</v>
      </c>
      <c r="F20" s="2">
        <v>0</v>
      </c>
      <c r="G20" s="5"/>
      <c r="H20" s="5">
        <v>44.7</v>
      </c>
      <c r="I20" s="5">
        <v>0</v>
      </c>
      <c r="J20" s="23"/>
      <c r="K20" s="23"/>
      <c r="L20" s="23"/>
      <c r="M20" s="23"/>
      <c r="N20" s="23"/>
      <c r="O20" s="23"/>
      <c r="P20" s="23"/>
      <c r="Q20" s="23"/>
      <c r="R20" s="23"/>
    </row>
    <row r="21" spans="1:18" s="24" customFormat="1" x14ac:dyDescent="0.25">
      <c r="A21" s="11"/>
      <c r="B21" s="58" t="s">
        <v>27</v>
      </c>
      <c r="C21" s="2">
        <v>1</v>
      </c>
      <c r="D21" s="2"/>
      <c r="E21" s="2">
        <v>1</v>
      </c>
      <c r="F21" s="2">
        <v>0</v>
      </c>
      <c r="G21" s="5"/>
      <c r="H21" s="5">
        <v>44.2</v>
      </c>
      <c r="I21" s="5">
        <v>0</v>
      </c>
      <c r="J21" s="23"/>
      <c r="K21" s="23"/>
      <c r="L21" s="23"/>
      <c r="M21" s="23"/>
      <c r="N21" s="23"/>
      <c r="O21" s="23"/>
      <c r="P21" s="23"/>
      <c r="Q21" s="23"/>
      <c r="R21" s="23"/>
    </row>
    <row r="22" spans="1:18" s="24" customFormat="1" x14ac:dyDescent="0.25">
      <c r="A22" s="11"/>
      <c r="B22" s="58" t="s">
        <v>28</v>
      </c>
      <c r="C22" s="2">
        <v>2</v>
      </c>
      <c r="D22" s="2"/>
      <c r="E22" s="2">
        <v>1</v>
      </c>
      <c r="F22" s="2">
        <v>0</v>
      </c>
      <c r="G22" s="5"/>
      <c r="H22" s="5">
        <v>41</v>
      </c>
      <c r="I22" s="5">
        <v>0</v>
      </c>
      <c r="J22" s="23"/>
      <c r="K22" s="23"/>
      <c r="L22" s="23"/>
      <c r="M22" s="23"/>
      <c r="N22" s="23"/>
      <c r="O22" s="23"/>
      <c r="P22" s="23"/>
      <c r="Q22" s="23"/>
      <c r="R22" s="23"/>
    </row>
    <row r="23" spans="1:18" s="24" customFormat="1" x14ac:dyDescent="0.25">
      <c r="A23" s="11"/>
      <c r="B23" s="58" t="s">
        <v>29</v>
      </c>
      <c r="C23" s="2">
        <v>1</v>
      </c>
      <c r="D23" s="2"/>
      <c r="E23" s="2">
        <v>1</v>
      </c>
      <c r="F23" s="2">
        <v>0</v>
      </c>
      <c r="G23" s="5"/>
      <c r="H23" s="5">
        <v>46.2</v>
      </c>
      <c r="I23" s="5">
        <v>0</v>
      </c>
      <c r="J23" s="23"/>
      <c r="K23" s="23"/>
      <c r="L23" s="23"/>
      <c r="M23" s="23"/>
      <c r="N23" s="23"/>
      <c r="O23" s="23"/>
      <c r="P23" s="23"/>
      <c r="Q23" s="23"/>
      <c r="R23" s="23"/>
    </row>
    <row r="24" spans="1:18" s="24" customFormat="1" x14ac:dyDescent="0.25">
      <c r="A24" s="11"/>
      <c r="B24" s="58" t="s">
        <v>30</v>
      </c>
      <c r="C24" s="2">
        <v>3</v>
      </c>
      <c r="D24" s="2"/>
      <c r="E24" s="2">
        <v>0</v>
      </c>
      <c r="F24" s="2">
        <v>1</v>
      </c>
      <c r="G24" s="5"/>
      <c r="H24" s="5">
        <v>0</v>
      </c>
      <c r="I24" s="5">
        <v>32.5</v>
      </c>
      <c r="J24" s="23"/>
      <c r="K24" s="23"/>
      <c r="L24" s="23"/>
      <c r="M24" s="23"/>
      <c r="N24" s="23"/>
      <c r="O24" s="23"/>
      <c r="P24" s="23"/>
      <c r="Q24" s="23"/>
      <c r="R24" s="23"/>
    </row>
    <row r="25" spans="1:18" s="24" customFormat="1" x14ac:dyDescent="0.25">
      <c r="A25" s="11"/>
      <c r="B25" s="58" t="s">
        <v>31</v>
      </c>
      <c r="C25" s="2">
        <v>4</v>
      </c>
      <c r="D25" s="2"/>
      <c r="E25" s="2">
        <v>0</v>
      </c>
      <c r="F25" s="2">
        <v>1</v>
      </c>
      <c r="G25" s="5"/>
      <c r="H25" s="5">
        <v>0</v>
      </c>
      <c r="I25" s="5">
        <v>42.9</v>
      </c>
      <c r="J25" s="23"/>
      <c r="K25" s="23"/>
      <c r="L25" s="23"/>
      <c r="M25" s="23"/>
      <c r="N25" s="23"/>
      <c r="O25" s="23"/>
      <c r="P25" s="23"/>
      <c r="Q25" s="23"/>
      <c r="R25" s="23"/>
    </row>
    <row r="26" spans="1:18" s="24" customFormat="1" x14ac:dyDescent="0.25">
      <c r="A26" s="11"/>
      <c r="B26" s="58" t="s">
        <v>32</v>
      </c>
      <c r="C26" s="2">
        <v>3</v>
      </c>
      <c r="D26" s="2"/>
      <c r="E26" s="2">
        <v>0</v>
      </c>
      <c r="F26" s="2">
        <v>1</v>
      </c>
      <c r="G26" s="5"/>
      <c r="H26" s="5">
        <v>0</v>
      </c>
      <c r="I26" s="5">
        <v>44.8</v>
      </c>
      <c r="J26" s="23"/>
      <c r="K26" s="23"/>
      <c r="L26" s="23"/>
      <c r="M26" s="23"/>
      <c r="N26" s="23"/>
      <c r="O26" s="23"/>
      <c r="P26" s="23"/>
      <c r="Q26" s="23"/>
      <c r="R26" s="23"/>
    </row>
    <row r="27" spans="1:18" s="24" customFormat="1" x14ac:dyDescent="0.25">
      <c r="A27" s="11"/>
      <c r="B27" s="58" t="s">
        <v>33</v>
      </c>
      <c r="C27" s="2">
        <v>1</v>
      </c>
      <c r="D27" s="2"/>
      <c r="E27" s="2">
        <v>1</v>
      </c>
      <c r="F27" s="2">
        <v>0</v>
      </c>
      <c r="G27" s="5"/>
      <c r="H27" s="5">
        <v>36.799999999999997</v>
      </c>
      <c r="I27" s="5">
        <v>0</v>
      </c>
      <c r="J27" s="23"/>
      <c r="K27" s="23"/>
      <c r="L27" s="23"/>
      <c r="M27" s="23"/>
      <c r="N27" s="23"/>
      <c r="O27" s="23"/>
      <c r="P27" s="23"/>
      <c r="Q27" s="23"/>
      <c r="R27" s="23"/>
    </row>
    <row r="28" spans="1:18" x14ac:dyDescent="0.25">
      <c r="A28" s="47">
        <v>5</v>
      </c>
      <c r="B28" s="52" t="s">
        <v>34</v>
      </c>
      <c r="C28" s="49">
        <f>C29+C30+C31+C32+C33+C34</f>
        <v>10</v>
      </c>
      <c r="D28" s="49">
        <v>6</v>
      </c>
      <c r="E28" s="49">
        <v>6</v>
      </c>
      <c r="F28" s="49">
        <v>0</v>
      </c>
      <c r="G28" s="50">
        <v>654.1</v>
      </c>
      <c r="H28" s="50">
        <f>SUM(H29:H34)</f>
        <v>654.09999999999991</v>
      </c>
      <c r="I28" s="50">
        <v>0</v>
      </c>
    </row>
    <row r="29" spans="1:18" s="24" customFormat="1" x14ac:dyDescent="0.25">
      <c r="A29" s="11"/>
      <c r="B29" s="58" t="s">
        <v>35</v>
      </c>
      <c r="C29" s="2">
        <v>1</v>
      </c>
      <c r="D29" s="2"/>
      <c r="E29" s="2">
        <v>1</v>
      </c>
      <c r="F29" s="2">
        <v>0</v>
      </c>
      <c r="G29" s="5"/>
      <c r="H29" s="5">
        <v>125.3</v>
      </c>
      <c r="I29" s="5">
        <v>0</v>
      </c>
      <c r="J29" s="23"/>
      <c r="K29" s="23"/>
      <c r="L29" s="23"/>
      <c r="M29" s="23"/>
      <c r="N29" s="23"/>
      <c r="O29" s="23"/>
      <c r="P29" s="23"/>
      <c r="Q29" s="23"/>
      <c r="R29" s="23"/>
    </row>
    <row r="30" spans="1:18" s="6" customFormat="1" x14ac:dyDescent="0.25">
      <c r="A30" s="11"/>
      <c r="B30" s="58" t="s">
        <v>36</v>
      </c>
      <c r="C30" s="2">
        <v>4</v>
      </c>
      <c r="D30" s="2"/>
      <c r="E30" s="2">
        <v>1</v>
      </c>
      <c r="F30" s="2">
        <v>0</v>
      </c>
      <c r="G30" s="5"/>
      <c r="H30" s="5">
        <v>98.1</v>
      </c>
      <c r="I30" s="5">
        <v>0</v>
      </c>
      <c r="J30" s="16"/>
      <c r="K30" s="16"/>
      <c r="L30" s="16"/>
      <c r="M30" s="16"/>
      <c r="N30" s="16"/>
      <c r="O30" s="16"/>
      <c r="P30" s="16"/>
      <c r="Q30" s="16"/>
      <c r="R30" s="16"/>
    </row>
    <row r="31" spans="1:18" s="24" customFormat="1" x14ac:dyDescent="0.25">
      <c r="A31" s="11"/>
      <c r="B31" s="58" t="s">
        <v>37</v>
      </c>
      <c r="C31" s="2">
        <v>2</v>
      </c>
      <c r="D31" s="2"/>
      <c r="E31" s="2">
        <v>1</v>
      </c>
      <c r="F31" s="2">
        <v>0</v>
      </c>
      <c r="G31" s="5"/>
      <c r="H31" s="5">
        <v>146.4</v>
      </c>
      <c r="I31" s="5">
        <v>0</v>
      </c>
      <c r="J31" s="23"/>
      <c r="K31" s="23"/>
      <c r="L31" s="23"/>
      <c r="M31" s="23"/>
      <c r="N31" s="23"/>
      <c r="O31" s="23"/>
      <c r="P31" s="23"/>
      <c r="Q31" s="23"/>
      <c r="R31" s="23"/>
    </row>
    <row r="32" spans="1:18" s="6" customFormat="1" x14ac:dyDescent="0.25">
      <c r="A32" s="11"/>
      <c r="B32" s="58" t="s">
        <v>38</v>
      </c>
      <c r="C32" s="2">
        <v>1</v>
      </c>
      <c r="D32" s="2"/>
      <c r="E32" s="2">
        <v>1</v>
      </c>
      <c r="F32" s="2">
        <v>0</v>
      </c>
      <c r="G32" s="5"/>
      <c r="H32" s="5">
        <v>54.5</v>
      </c>
      <c r="I32" s="5">
        <v>0</v>
      </c>
      <c r="J32" s="16"/>
      <c r="K32" s="16"/>
      <c r="L32" s="16"/>
      <c r="M32" s="16"/>
      <c r="N32" s="16"/>
      <c r="O32" s="16"/>
      <c r="P32" s="16"/>
      <c r="Q32" s="16"/>
      <c r="R32" s="16"/>
    </row>
    <row r="33" spans="1:18" s="24" customFormat="1" x14ac:dyDescent="0.25">
      <c r="A33" s="11"/>
      <c r="B33" s="58" t="s">
        <v>39</v>
      </c>
      <c r="C33" s="2">
        <v>1</v>
      </c>
      <c r="D33" s="2"/>
      <c r="E33" s="2">
        <v>1</v>
      </c>
      <c r="F33" s="2">
        <v>0</v>
      </c>
      <c r="G33" s="5"/>
      <c r="H33" s="5">
        <v>109.3</v>
      </c>
      <c r="I33" s="5">
        <v>0</v>
      </c>
      <c r="J33" s="23"/>
      <c r="K33" s="23"/>
      <c r="L33" s="23"/>
      <c r="M33" s="23"/>
      <c r="N33" s="23"/>
      <c r="O33" s="23"/>
      <c r="P33" s="23"/>
      <c r="Q33" s="23"/>
      <c r="R33" s="23"/>
    </row>
    <row r="34" spans="1:18" s="6" customFormat="1" x14ac:dyDescent="0.25">
      <c r="A34" s="11"/>
      <c r="B34" s="58" t="s">
        <v>40</v>
      </c>
      <c r="C34" s="2">
        <v>1</v>
      </c>
      <c r="D34" s="2"/>
      <c r="E34" s="2">
        <v>1</v>
      </c>
      <c r="F34" s="2">
        <v>0</v>
      </c>
      <c r="G34" s="5"/>
      <c r="H34" s="5">
        <v>120.5</v>
      </c>
      <c r="I34" s="5">
        <v>0</v>
      </c>
      <c r="J34" s="16"/>
      <c r="K34" s="16"/>
      <c r="L34" s="16"/>
      <c r="M34" s="16"/>
      <c r="N34" s="16"/>
      <c r="O34" s="16"/>
      <c r="P34" s="16"/>
      <c r="Q34" s="16"/>
      <c r="R34" s="16"/>
    </row>
    <row r="35" spans="1:18" x14ac:dyDescent="0.25">
      <c r="A35" s="47">
        <v>6</v>
      </c>
      <c r="B35" s="52" t="s">
        <v>41</v>
      </c>
      <c r="C35" s="49">
        <f>C36+C37+C38+C39+C40+C41+C42+C43</f>
        <v>10</v>
      </c>
      <c r="D35" s="49">
        <v>8</v>
      </c>
      <c r="E35" s="49">
        <v>8</v>
      </c>
      <c r="F35" s="49">
        <v>0</v>
      </c>
      <c r="G35" s="50">
        <v>406.5</v>
      </c>
      <c r="H35" s="50">
        <f>SUM(H36:H43)</f>
        <v>406.49999999999994</v>
      </c>
      <c r="I35" s="50">
        <v>0</v>
      </c>
    </row>
    <row r="36" spans="1:18" s="24" customFormat="1" x14ac:dyDescent="0.25">
      <c r="A36" s="11"/>
      <c r="B36" s="58" t="s">
        <v>42</v>
      </c>
      <c r="C36" s="2">
        <v>1</v>
      </c>
      <c r="D36" s="2"/>
      <c r="E36" s="2">
        <v>1</v>
      </c>
      <c r="F36" s="2">
        <v>0</v>
      </c>
      <c r="G36" s="5"/>
      <c r="H36" s="57">
        <v>60.5</v>
      </c>
      <c r="I36" s="5">
        <v>0</v>
      </c>
      <c r="J36" s="23"/>
      <c r="K36" s="23"/>
      <c r="L36" s="23"/>
      <c r="M36" s="23"/>
      <c r="N36" s="23"/>
      <c r="O36" s="23"/>
      <c r="P36" s="23"/>
      <c r="Q36" s="23"/>
      <c r="R36" s="23"/>
    </row>
    <row r="37" spans="1:18" s="6" customFormat="1" x14ac:dyDescent="0.25">
      <c r="A37" s="11"/>
      <c r="B37" s="58" t="s">
        <v>43</v>
      </c>
      <c r="C37" s="2">
        <v>1</v>
      </c>
      <c r="D37" s="2"/>
      <c r="E37" s="2">
        <v>1</v>
      </c>
      <c r="F37" s="2">
        <v>0</v>
      </c>
      <c r="G37" s="5"/>
      <c r="H37" s="57">
        <v>42.3</v>
      </c>
      <c r="I37" s="5">
        <v>0</v>
      </c>
      <c r="J37" s="16"/>
      <c r="K37" s="16"/>
      <c r="L37" s="16"/>
      <c r="M37" s="16"/>
      <c r="N37" s="16"/>
      <c r="O37" s="16"/>
      <c r="P37" s="16"/>
      <c r="Q37" s="16"/>
      <c r="R37" s="16"/>
    </row>
    <row r="38" spans="1:18" s="24" customFormat="1" x14ac:dyDescent="0.25">
      <c r="A38" s="11"/>
      <c r="B38" s="58" t="s">
        <v>44</v>
      </c>
      <c r="C38" s="2">
        <v>3</v>
      </c>
      <c r="D38" s="2"/>
      <c r="E38" s="2">
        <v>1</v>
      </c>
      <c r="F38" s="2">
        <v>0</v>
      </c>
      <c r="G38" s="5"/>
      <c r="H38" s="57">
        <v>60.8</v>
      </c>
      <c r="I38" s="5">
        <v>0</v>
      </c>
      <c r="J38" s="23"/>
      <c r="K38" s="23"/>
      <c r="L38" s="23"/>
      <c r="M38" s="23"/>
      <c r="N38" s="23"/>
      <c r="O38" s="23"/>
      <c r="P38" s="23"/>
      <c r="Q38" s="23"/>
      <c r="R38" s="23"/>
    </row>
    <row r="39" spans="1:18" s="6" customFormat="1" x14ac:dyDescent="0.25">
      <c r="A39" s="11"/>
      <c r="B39" s="58" t="s">
        <v>45</v>
      </c>
      <c r="C39" s="2">
        <v>1</v>
      </c>
      <c r="D39" s="2"/>
      <c r="E39" s="2">
        <v>1</v>
      </c>
      <c r="F39" s="2">
        <v>0</v>
      </c>
      <c r="G39" s="5"/>
      <c r="H39" s="57">
        <v>42.3</v>
      </c>
      <c r="I39" s="5">
        <v>0</v>
      </c>
      <c r="J39" s="16"/>
      <c r="K39" s="16"/>
      <c r="L39" s="16"/>
      <c r="M39" s="16"/>
      <c r="N39" s="16"/>
      <c r="O39" s="16"/>
      <c r="P39" s="16"/>
      <c r="Q39" s="16"/>
      <c r="R39" s="16"/>
    </row>
    <row r="40" spans="1:18" s="24" customFormat="1" x14ac:dyDescent="0.25">
      <c r="A40" s="11"/>
      <c r="B40" s="58" t="s">
        <v>46</v>
      </c>
      <c r="C40" s="2">
        <v>1</v>
      </c>
      <c r="D40" s="2"/>
      <c r="E40" s="2">
        <v>1</v>
      </c>
      <c r="F40" s="2">
        <v>0</v>
      </c>
      <c r="G40" s="5"/>
      <c r="H40" s="57">
        <v>42.9</v>
      </c>
      <c r="I40" s="5">
        <v>0</v>
      </c>
      <c r="J40" s="23"/>
      <c r="K40" s="23"/>
      <c r="L40" s="23"/>
      <c r="M40" s="23"/>
      <c r="N40" s="23"/>
      <c r="O40" s="23"/>
      <c r="P40" s="23"/>
      <c r="Q40" s="23"/>
      <c r="R40" s="23"/>
    </row>
    <row r="41" spans="1:18" s="6" customFormat="1" x14ac:dyDescent="0.25">
      <c r="A41" s="11"/>
      <c r="B41" s="58" t="s">
        <v>47</v>
      </c>
      <c r="C41" s="2">
        <v>1</v>
      </c>
      <c r="D41" s="2"/>
      <c r="E41" s="2">
        <v>1</v>
      </c>
      <c r="F41" s="2">
        <v>0</v>
      </c>
      <c r="G41" s="5"/>
      <c r="H41" s="57">
        <v>57</v>
      </c>
      <c r="I41" s="5">
        <v>0</v>
      </c>
      <c r="J41" s="16"/>
      <c r="K41" s="16"/>
      <c r="L41" s="16"/>
      <c r="M41" s="16"/>
      <c r="N41" s="16"/>
      <c r="O41" s="16"/>
      <c r="P41" s="16"/>
      <c r="Q41" s="16"/>
      <c r="R41" s="16"/>
    </row>
    <row r="42" spans="1:18" s="6" customFormat="1" x14ac:dyDescent="0.25">
      <c r="A42" s="11"/>
      <c r="B42" s="58" t="s">
        <v>48</v>
      </c>
      <c r="C42" s="2">
        <v>1</v>
      </c>
      <c r="D42" s="2"/>
      <c r="E42" s="2">
        <v>1</v>
      </c>
      <c r="F42" s="2">
        <v>0</v>
      </c>
      <c r="G42" s="5"/>
      <c r="H42" s="57">
        <v>42.7</v>
      </c>
      <c r="I42" s="5">
        <v>0</v>
      </c>
      <c r="J42" s="16"/>
      <c r="K42" s="16"/>
      <c r="L42" s="16"/>
      <c r="M42" s="16"/>
      <c r="N42" s="16"/>
      <c r="O42" s="16"/>
      <c r="P42" s="16"/>
      <c r="Q42" s="16"/>
      <c r="R42" s="16"/>
    </row>
    <row r="43" spans="1:18" s="24" customFormat="1" x14ac:dyDescent="0.25">
      <c r="A43" s="11"/>
      <c r="B43" s="58" t="s">
        <v>49</v>
      </c>
      <c r="C43" s="2">
        <v>1</v>
      </c>
      <c r="D43" s="2"/>
      <c r="E43" s="2">
        <v>1</v>
      </c>
      <c r="F43" s="2">
        <v>0</v>
      </c>
      <c r="G43" s="5"/>
      <c r="H43" s="57">
        <v>58</v>
      </c>
      <c r="I43" s="5">
        <v>0</v>
      </c>
      <c r="J43" s="23"/>
      <c r="K43" s="23"/>
      <c r="L43" s="23"/>
      <c r="M43" s="23"/>
      <c r="N43" s="23"/>
      <c r="O43" s="23"/>
      <c r="P43" s="23"/>
      <c r="Q43" s="23"/>
      <c r="R43" s="23"/>
    </row>
    <row r="44" spans="1:18" x14ac:dyDescent="0.25">
      <c r="A44" s="47">
        <v>7</v>
      </c>
      <c r="B44" s="52" t="s">
        <v>50</v>
      </c>
      <c r="C44" s="49">
        <f>C45+C46</f>
        <v>3</v>
      </c>
      <c r="D44" s="49">
        <v>2</v>
      </c>
      <c r="E44" s="49">
        <v>1</v>
      </c>
      <c r="F44" s="49">
        <v>1</v>
      </c>
      <c r="G44" s="50">
        <v>107.1</v>
      </c>
      <c r="H44" s="50">
        <v>53.6</v>
      </c>
      <c r="I44" s="50">
        <v>53.5</v>
      </c>
    </row>
    <row r="45" spans="1:18" s="24" customFormat="1" x14ac:dyDescent="0.25">
      <c r="A45" s="11"/>
      <c r="B45" s="58" t="s">
        <v>51</v>
      </c>
      <c r="C45" s="2">
        <v>1</v>
      </c>
      <c r="D45" s="2"/>
      <c r="E45" s="2">
        <v>1</v>
      </c>
      <c r="F45" s="2">
        <v>0</v>
      </c>
      <c r="G45" s="5"/>
      <c r="H45" s="5">
        <v>53.6</v>
      </c>
      <c r="I45" s="5">
        <v>0</v>
      </c>
      <c r="J45" s="23"/>
      <c r="K45" s="23"/>
      <c r="L45" s="23"/>
      <c r="M45" s="23"/>
      <c r="N45" s="23"/>
      <c r="O45" s="23"/>
      <c r="P45" s="23"/>
      <c r="Q45" s="23"/>
      <c r="R45" s="23"/>
    </row>
    <row r="46" spans="1:18" s="24" customFormat="1" x14ac:dyDescent="0.25">
      <c r="A46" s="11"/>
      <c r="B46" s="58" t="s">
        <v>52</v>
      </c>
      <c r="C46" s="2">
        <v>2</v>
      </c>
      <c r="D46" s="2"/>
      <c r="E46" s="2">
        <v>0</v>
      </c>
      <c r="F46" s="2">
        <v>1</v>
      </c>
      <c r="G46" s="5"/>
      <c r="H46" s="5">
        <v>0</v>
      </c>
      <c r="I46" s="5">
        <v>53.5</v>
      </c>
      <c r="J46" s="23"/>
      <c r="K46" s="23"/>
      <c r="L46" s="23"/>
      <c r="M46" s="23"/>
      <c r="N46" s="23"/>
      <c r="O46" s="23"/>
      <c r="P46" s="23"/>
      <c r="Q46" s="23"/>
      <c r="R46" s="23"/>
    </row>
    <row r="47" spans="1:18" x14ac:dyDescent="0.25">
      <c r="A47" s="47">
        <v>8</v>
      </c>
      <c r="B47" s="52" t="s">
        <v>53</v>
      </c>
      <c r="C47" s="49">
        <f>C48+C49</f>
        <v>3</v>
      </c>
      <c r="D47" s="49">
        <f>SUM(E47:F47)</f>
        <v>2</v>
      </c>
      <c r="E47" s="49">
        <f>SUM(E48:E49)</f>
        <v>0</v>
      </c>
      <c r="F47" s="49">
        <f>SUM(F48:F49)</f>
        <v>2</v>
      </c>
      <c r="G47" s="50">
        <f>SUM(H47:I47)</f>
        <v>127.19999999999999</v>
      </c>
      <c r="H47" s="50">
        <f>SUM(H48:H49)</f>
        <v>0</v>
      </c>
      <c r="I47" s="50">
        <f>SUM(I48:I49)</f>
        <v>127.19999999999999</v>
      </c>
    </row>
    <row r="48" spans="1:18" s="6" customFormat="1" x14ac:dyDescent="0.25">
      <c r="A48" s="11"/>
      <c r="B48" s="58" t="s">
        <v>54</v>
      </c>
      <c r="C48" s="2">
        <v>1</v>
      </c>
      <c r="D48" s="2"/>
      <c r="E48" s="2">
        <v>0</v>
      </c>
      <c r="F48" s="2">
        <v>1</v>
      </c>
      <c r="G48" s="5"/>
      <c r="H48" s="5">
        <v>0</v>
      </c>
      <c r="I48" s="5">
        <v>63.8</v>
      </c>
      <c r="J48" s="16"/>
      <c r="K48" s="16"/>
      <c r="L48" s="16"/>
      <c r="M48" s="16"/>
      <c r="N48" s="16"/>
      <c r="O48" s="16"/>
      <c r="P48" s="16"/>
      <c r="Q48" s="16"/>
      <c r="R48" s="16"/>
    </row>
    <row r="49" spans="1:18" s="6" customFormat="1" x14ac:dyDescent="0.25">
      <c r="A49" s="11"/>
      <c r="B49" s="58" t="s">
        <v>55</v>
      </c>
      <c r="C49" s="2">
        <v>2</v>
      </c>
      <c r="D49" s="2"/>
      <c r="E49" s="2">
        <v>0</v>
      </c>
      <c r="F49" s="2">
        <v>1</v>
      </c>
      <c r="G49" s="5"/>
      <c r="H49" s="5">
        <v>0</v>
      </c>
      <c r="I49" s="5">
        <v>63.4</v>
      </c>
      <c r="J49" s="16"/>
      <c r="K49" s="16"/>
      <c r="L49" s="16"/>
      <c r="M49" s="16"/>
      <c r="N49" s="16"/>
      <c r="O49" s="16"/>
      <c r="P49" s="16"/>
      <c r="Q49" s="16"/>
      <c r="R49" s="16"/>
    </row>
    <row r="50" spans="1:18" x14ac:dyDescent="0.25">
      <c r="A50" s="47">
        <v>9</v>
      </c>
      <c r="B50" s="52" t="s">
        <v>56</v>
      </c>
      <c r="C50" s="49">
        <f>C51+C52</f>
        <v>2</v>
      </c>
      <c r="D50" s="49">
        <f>SUM(E50:F50)</f>
        <v>2</v>
      </c>
      <c r="E50" s="49">
        <f>SUM(E51:E52)</f>
        <v>1</v>
      </c>
      <c r="F50" s="49">
        <f>SUM(F51:F52)</f>
        <v>1</v>
      </c>
      <c r="G50" s="50">
        <f>SUM(H50:I50)</f>
        <v>95.7</v>
      </c>
      <c r="H50" s="50">
        <f>SUM(H51:H52)</f>
        <v>47.5</v>
      </c>
      <c r="I50" s="50">
        <f>SUM(I51:I52)</f>
        <v>48.2</v>
      </c>
      <c r="K50" s="15"/>
      <c r="L50" s="15"/>
    </row>
    <row r="51" spans="1:18" s="6" customFormat="1" x14ac:dyDescent="0.25">
      <c r="A51" s="11"/>
      <c r="B51" s="58" t="s">
        <v>57</v>
      </c>
      <c r="C51" s="2">
        <v>1</v>
      </c>
      <c r="D51" s="2"/>
      <c r="E51" s="2">
        <v>0</v>
      </c>
      <c r="F51" s="2">
        <v>1</v>
      </c>
      <c r="G51" s="5"/>
      <c r="H51" s="5">
        <v>0</v>
      </c>
      <c r="I51" s="5">
        <v>48.2</v>
      </c>
      <c r="J51" s="16"/>
      <c r="K51" s="15"/>
      <c r="L51" s="16"/>
      <c r="M51" s="16"/>
      <c r="N51" s="16"/>
      <c r="O51" s="16"/>
      <c r="P51" s="16"/>
      <c r="Q51" s="16"/>
      <c r="R51" s="16"/>
    </row>
    <row r="52" spans="1:18" s="6" customFormat="1" x14ac:dyDescent="0.25">
      <c r="A52" s="11"/>
      <c r="B52" s="58" t="s">
        <v>58</v>
      </c>
      <c r="C52" s="2">
        <v>1</v>
      </c>
      <c r="D52" s="2"/>
      <c r="E52" s="2">
        <v>1</v>
      </c>
      <c r="F52" s="2">
        <v>0</v>
      </c>
      <c r="G52" s="5"/>
      <c r="H52" s="5">
        <v>47.5</v>
      </c>
      <c r="I52" s="5">
        <v>0</v>
      </c>
      <c r="J52" s="16"/>
      <c r="K52" s="15"/>
      <c r="L52" s="16"/>
      <c r="M52" s="16"/>
      <c r="N52" s="16"/>
      <c r="O52" s="16"/>
      <c r="P52" s="16"/>
      <c r="Q52" s="16"/>
      <c r="R52" s="16"/>
    </row>
    <row r="53" spans="1:18" s="38" customFormat="1" x14ac:dyDescent="0.25">
      <c r="A53" s="47">
        <v>10</v>
      </c>
      <c r="B53" s="52" t="s">
        <v>59</v>
      </c>
      <c r="C53" s="49">
        <f>C54+C55+C56+C57+C58</f>
        <v>10</v>
      </c>
      <c r="D53" s="49">
        <f>SUM(E53:F53)</f>
        <v>5</v>
      </c>
      <c r="E53" s="49">
        <f>SUM(E54:E58)</f>
        <v>3</v>
      </c>
      <c r="F53" s="49">
        <f>SUM(F54:F58)</f>
        <v>2</v>
      </c>
      <c r="G53" s="50">
        <f>SUM(H53:I53)</f>
        <v>239.2</v>
      </c>
      <c r="H53" s="50">
        <f>SUM(H54:H58)</f>
        <v>143.5</v>
      </c>
      <c r="I53" s="50">
        <f>SUM(I54:I58)</f>
        <v>95.7</v>
      </c>
      <c r="J53" s="37"/>
      <c r="K53" s="37"/>
      <c r="L53" s="37"/>
      <c r="M53" s="37"/>
      <c r="N53" s="37"/>
      <c r="O53" s="37"/>
      <c r="P53" s="37"/>
      <c r="Q53" s="37"/>
      <c r="R53" s="37"/>
    </row>
    <row r="54" spans="1:18" s="6" customFormat="1" x14ac:dyDescent="0.25">
      <c r="A54" s="11"/>
      <c r="B54" s="58" t="s">
        <v>60</v>
      </c>
      <c r="C54" s="2">
        <v>1</v>
      </c>
      <c r="D54" s="2"/>
      <c r="E54" s="2">
        <v>1</v>
      </c>
      <c r="F54" s="2">
        <v>0</v>
      </c>
      <c r="G54" s="5"/>
      <c r="H54" s="5">
        <v>52.2</v>
      </c>
      <c r="I54" s="5">
        <v>0</v>
      </c>
      <c r="J54" s="16"/>
      <c r="K54" s="16"/>
      <c r="L54" s="16"/>
      <c r="M54" s="16"/>
      <c r="N54" s="16"/>
      <c r="O54" s="16"/>
      <c r="P54" s="16"/>
      <c r="Q54" s="16"/>
      <c r="R54" s="16"/>
    </row>
    <row r="55" spans="1:18" s="6" customFormat="1" x14ac:dyDescent="0.25">
      <c r="A55" s="11"/>
      <c r="B55" s="58" t="s">
        <v>61</v>
      </c>
      <c r="C55" s="2">
        <v>1</v>
      </c>
      <c r="D55" s="2"/>
      <c r="E55" s="2">
        <v>1</v>
      </c>
      <c r="F55" s="2">
        <v>0</v>
      </c>
      <c r="G55" s="5"/>
      <c r="H55" s="5">
        <v>35.299999999999997</v>
      </c>
      <c r="I55" s="5">
        <v>0</v>
      </c>
      <c r="J55" s="16"/>
      <c r="K55" s="16"/>
      <c r="L55" s="16"/>
      <c r="M55" s="16"/>
      <c r="N55" s="16"/>
      <c r="O55" s="16"/>
      <c r="P55" s="16"/>
      <c r="Q55" s="16"/>
      <c r="R55" s="16"/>
    </row>
    <row r="56" spans="1:18" s="6" customFormat="1" x14ac:dyDescent="0.25">
      <c r="A56" s="11"/>
      <c r="B56" s="58" t="s">
        <v>62</v>
      </c>
      <c r="C56" s="2">
        <v>4</v>
      </c>
      <c r="D56" s="2"/>
      <c r="E56" s="2">
        <v>0</v>
      </c>
      <c r="F56" s="2">
        <v>1</v>
      </c>
      <c r="G56" s="5"/>
      <c r="H56" s="5">
        <v>0</v>
      </c>
      <c r="I56" s="5">
        <v>43</v>
      </c>
      <c r="J56" s="16"/>
      <c r="K56" s="16"/>
      <c r="L56" s="16"/>
      <c r="M56" s="16"/>
      <c r="N56" s="16"/>
      <c r="O56" s="16"/>
      <c r="P56" s="16"/>
      <c r="Q56" s="16"/>
      <c r="R56" s="16"/>
    </row>
    <row r="57" spans="1:18" s="6" customFormat="1" x14ac:dyDescent="0.25">
      <c r="A57" s="11"/>
      <c r="B57" s="58" t="s">
        <v>63</v>
      </c>
      <c r="C57" s="2">
        <v>1</v>
      </c>
      <c r="D57" s="2"/>
      <c r="E57" s="2">
        <v>0</v>
      </c>
      <c r="F57" s="2">
        <v>1</v>
      </c>
      <c r="G57" s="5"/>
      <c r="H57" s="5">
        <v>0</v>
      </c>
      <c r="I57" s="5">
        <v>52.7</v>
      </c>
      <c r="J57" s="16"/>
      <c r="K57" s="16"/>
      <c r="L57" s="16"/>
      <c r="M57" s="16"/>
      <c r="N57" s="16"/>
      <c r="O57" s="16"/>
      <c r="P57" s="16"/>
      <c r="Q57" s="16"/>
      <c r="R57" s="16"/>
    </row>
    <row r="58" spans="1:18" s="6" customFormat="1" x14ac:dyDescent="0.25">
      <c r="A58" s="11"/>
      <c r="B58" s="58" t="s">
        <v>64</v>
      </c>
      <c r="C58" s="2">
        <v>3</v>
      </c>
      <c r="D58" s="2"/>
      <c r="E58" s="2">
        <v>1</v>
      </c>
      <c r="F58" s="2">
        <v>0</v>
      </c>
      <c r="G58" s="5"/>
      <c r="H58" s="5">
        <v>56</v>
      </c>
      <c r="I58" s="5">
        <v>0</v>
      </c>
      <c r="J58" s="16"/>
      <c r="K58" s="16"/>
      <c r="L58" s="16"/>
      <c r="M58" s="16"/>
      <c r="N58" s="16"/>
      <c r="O58" s="16"/>
      <c r="P58" s="16"/>
      <c r="Q58" s="16"/>
      <c r="R58" s="16"/>
    </row>
    <row r="59" spans="1:18" x14ac:dyDescent="0.25">
      <c r="A59" s="47">
        <v>11</v>
      </c>
      <c r="B59" s="52" t="s">
        <v>65</v>
      </c>
      <c r="C59" s="49">
        <f>SUM(C60:C75)</f>
        <v>17</v>
      </c>
      <c r="D59" s="49">
        <f>SUM(E59:F59)</f>
        <v>16</v>
      </c>
      <c r="E59" s="49">
        <f>SUM(E60:E75)</f>
        <v>16</v>
      </c>
      <c r="F59" s="49">
        <f>SUM(F60:F75)</f>
        <v>0</v>
      </c>
      <c r="G59" s="50">
        <f>SUM(H59:I59)</f>
        <v>680.7</v>
      </c>
      <c r="H59" s="50">
        <f>SUM(H60:H75)</f>
        <v>680.7</v>
      </c>
      <c r="I59" s="50">
        <f>SUM(I60:I75)</f>
        <v>0</v>
      </c>
    </row>
    <row r="60" spans="1:18" s="24" customFormat="1" x14ac:dyDescent="0.25">
      <c r="A60" s="11"/>
      <c r="B60" s="58" t="s">
        <v>66</v>
      </c>
      <c r="C60" s="67">
        <v>1</v>
      </c>
      <c r="D60" s="2"/>
      <c r="E60" s="2">
        <v>1</v>
      </c>
      <c r="F60" s="2">
        <v>0</v>
      </c>
      <c r="G60" s="5"/>
      <c r="H60" s="5">
        <v>43.3</v>
      </c>
      <c r="I60" s="5">
        <v>0</v>
      </c>
      <c r="J60" s="23"/>
      <c r="K60" s="23"/>
      <c r="L60" s="23"/>
      <c r="M60" s="23"/>
      <c r="N60" s="18"/>
      <c r="O60" s="23"/>
      <c r="P60" s="23"/>
      <c r="Q60" s="23"/>
      <c r="R60" s="23"/>
    </row>
    <row r="61" spans="1:18" x14ac:dyDescent="0.25">
      <c r="A61" s="36"/>
      <c r="B61" s="58" t="s">
        <v>67</v>
      </c>
      <c r="C61" s="67">
        <v>1</v>
      </c>
      <c r="D61" s="1"/>
      <c r="E61" s="2">
        <v>1</v>
      </c>
      <c r="F61" s="2">
        <v>0</v>
      </c>
      <c r="G61" s="4"/>
      <c r="H61" s="5">
        <v>57.1</v>
      </c>
      <c r="I61" s="5">
        <v>0</v>
      </c>
      <c r="M61" s="15"/>
      <c r="N61" s="15"/>
    </row>
    <row r="62" spans="1:18" s="24" customFormat="1" x14ac:dyDescent="0.25">
      <c r="A62" s="11"/>
      <c r="B62" s="58" t="s">
        <v>68</v>
      </c>
      <c r="C62" s="67">
        <v>1</v>
      </c>
      <c r="D62" s="2"/>
      <c r="E62" s="2">
        <v>1</v>
      </c>
      <c r="F62" s="2">
        <v>0</v>
      </c>
      <c r="G62" s="5"/>
      <c r="H62" s="5">
        <v>34.5</v>
      </c>
      <c r="I62" s="5">
        <v>0</v>
      </c>
      <c r="J62" s="23"/>
      <c r="K62" s="23"/>
      <c r="L62" s="23"/>
      <c r="M62" s="23"/>
      <c r="N62" s="23"/>
      <c r="O62" s="23"/>
      <c r="P62" s="23"/>
      <c r="Q62" s="23"/>
      <c r="R62" s="23"/>
    </row>
    <row r="63" spans="1:18" x14ac:dyDescent="0.25">
      <c r="A63" s="11"/>
      <c r="B63" s="58" t="s">
        <v>69</v>
      </c>
      <c r="C63" s="67">
        <v>1</v>
      </c>
      <c r="D63" s="1"/>
      <c r="E63" s="2">
        <v>1</v>
      </c>
      <c r="F63" s="2">
        <v>0</v>
      </c>
      <c r="G63" s="4"/>
      <c r="H63" s="5">
        <v>35.299999999999997</v>
      </c>
      <c r="I63" s="5">
        <v>0</v>
      </c>
    </row>
    <row r="64" spans="1:18" s="6" customFormat="1" x14ac:dyDescent="0.25">
      <c r="A64" s="11"/>
      <c r="B64" s="58" t="s">
        <v>70</v>
      </c>
      <c r="C64" s="67">
        <v>1</v>
      </c>
      <c r="D64" s="2"/>
      <c r="E64" s="2">
        <v>1</v>
      </c>
      <c r="F64" s="2">
        <v>0</v>
      </c>
      <c r="G64" s="5"/>
      <c r="H64" s="5">
        <v>43.9</v>
      </c>
      <c r="I64" s="5">
        <v>0</v>
      </c>
      <c r="J64" s="16"/>
      <c r="K64" s="16"/>
      <c r="L64" s="16"/>
      <c r="M64" s="16"/>
      <c r="N64" s="16"/>
      <c r="O64" s="16"/>
      <c r="P64" s="16"/>
      <c r="Q64" s="16"/>
      <c r="R64" s="16"/>
    </row>
    <row r="65" spans="1:18" s="24" customFormat="1" x14ac:dyDescent="0.25">
      <c r="A65" s="11"/>
      <c r="B65" s="58" t="s">
        <v>71</v>
      </c>
      <c r="C65" s="67">
        <v>1</v>
      </c>
      <c r="D65" s="2"/>
      <c r="E65" s="2">
        <v>1</v>
      </c>
      <c r="F65" s="2">
        <v>0</v>
      </c>
      <c r="G65" s="5"/>
      <c r="H65" s="5">
        <v>58.6</v>
      </c>
      <c r="I65" s="5">
        <v>0</v>
      </c>
      <c r="J65" s="23"/>
      <c r="K65" s="23"/>
      <c r="L65" s="23"/>
      <c r="M65" s="23"/>
      <c r="N65" s="23"/>
      <c r="O65" s="23"/>
      <c r="P65" s="23"/>
      <c r="Q65" s="23"/>
      <c r="R65" s="23"/>
    </row>
    <row r="66" spans="1:18" x14ac:dyDescent="0.25">
      <c r="A66" s="11"/>
      <c r="B66" s="58" t="s">
        <v>72</v>
      </c>
      <c r="C66" s="67">
        <v>1</v>
      </c>
      <c r="D66" s="1"/>
      <c r="E66" s="2">
        <v>1</v>
      </c>
      <c r="F66" s="2">
        <v>0</v>
      </c>
      <c r="G66" s="4"/>
      <c r="H66" s="5">
        <v>34.5</v>
      </c>
      <c r="I66" s="5">
        <v>0</v>
      </c>
    </row>
    <row r="67" spans="1:18" s="6" customFormat="1" x14ac:dyDescent="0.25">
      <c r="A67" s="11"/>
      <c r="B67" s="58" t="s">
        <v>73</v>
      </c>
      <c r="C67" s="67">
        <v>1</v>
      </c>
      <c r="D67" s="2"/>
      <c r="E67" s="2">
        <v>1</v>
      </c>
      <c r="F67" s="2">
        <v>0</v>
      </c>
      <c r="G67" s="5"/>
      <c r="H67" s="5">
        <v>33.6</v>
      </c>
      <c r="I67" s="5">
        <v>0</v>
      </c>
      <c r="J67" s="16"/>
      <c r="K67" s="16"/>
      <c r="L67" s="16"/>
      <c r="M67" s="16"/>
      <c r="N67" s="16"/>
      <c r="O67" s="16"/>
      <c r="P67" s="16"/>
      <c r="Q67" s="16"/>
      <c r="R67" s="16"/>
    </row>
    <row r="68" spans="1:18" x14ac:dyDescent="0.25">
      <c r="A68" s="11"/>
      <c r="B68" s="58" t="s">
        <v>74</v>
      </c>
      <c r="C68" s="67">
        <v>1</v>
      </c>
      <c r="D68" s="1"/>
      <c r="E68" s="2">
        <v>1</v>
      </c>
      <c r="F68" s="2">
        <v>0</v>
      </c>
      <c r="G68" s="4"/>
      <c r="H68" s="5">
        <v>33.5</v>
      </c>
      <c r="I68" s="5">
        <v>0</v>
      </c>
    </row>
    <row r="69" spans="1:18" s="6" customFormat="1" x14ac:dyDescent="0.25">
      <c r="A69" s="11"/>
      <c r="B69" s="58" t="s">
        <v>75</v>
      </c>
      <c r="C69" s="67">
        <v>1</v>
      </c>
      <c r="D69" s="2"/>
      <c r="E69" s="2">
        <v>1</v>
      </c>
      <c r="F69" s="2">
        <v>0</v>
      </c>
      <c r="G69" s="5"/>
      <c r="H69" s="5">
        <v>34.1</v>
      </c>
      <c r="I69" s="5">
        <v>0</v>
      </c>
      <c r="J69" s="16"/>
      <c r="K69" s="16"/>
      <c r="L69" s="16"/>
      <c r="M69" s="16"/>
      <c r="N69" s="16"/>
      <c r="O69" s="16"/>
      <c r="P69" s="16"/>
      <c r="Q69" s="16"/>
      <c r="R69" s="16"/>
    </row>
    <row r="70" spans="1:18" s="24" customFormat="1" x14ac:dyDescent="0.25">
      <c r="A70" s="11"/>
      <c r="B70" s="58" t="s">
        <v>76</v>
      </c>
      <c r="C70" s="67">
        <v>1</v>
      </c>
      <c r="D70" s="2"/>
      <c r="E70" s="2">
        <v>1</v>
      </c>
      <c r="F70" s="2">
        <v>0</v>
      </c>
      <c r="G70" s="5"/>
      <c r="H70" s="5">
        <v>58.1</v>
      </c>
      <c r="I70" s="5">
        <v>0</v>
      </c>
      <c r="J70" s="23"/>
      <c r="K70" s="23"/>
      <c r="L70" s="23"/>
      <c r="M70" s="23"/>
      <c r="N70" s="23"/>
      <c r="O70" s="23"/>
      <c r="P70" s="23"/>
      <c r="Q70" s="23"/>
      <c r="R70" s="23"/>
    </row>
    <row r="71" spans="1:18" x14ac:dyDescent="0.25">
      <c r="A71" s="11"/>
      <c r="B71" s="58" t="s">
        <v>77</v>
      </c>
      <c r="C71" s="67">
        <v>2</v>
      </c>
      <c r="D71" s="1"/>
      <c r="E71" s="2">
        <v>1</v>
      </c>
      <c r="F71" s="2">
        <v>0</v>
      </c>
      <c r="G71" s="4"/>
      <c r="H71" s="5">
        <v>43.2</v>
      </c>
      <c r="I71" s="5">
        <v>0</v>
      </c>
    </row>
    <row r="72" spans="1:18" s="6" customFormat="1" x14ac:dyDescent="0.25">
      <c r="A72" s="11"/>
      <c r="B72" s="58" t="s">
        <v>78</v>
      </c>
      <c r="C72" s="67">
        <v>1</v>
      </c>
      <c r="D72" s="2"/>
      <c r="E72" s="2">
        <v>1</v>
      </c>
      <c r="F72" s="2">
        <v>0</v>
      </c>
      <c r="G72" s="5"/>
      <c r="H72" s="5">
        <v>33.700000000000003</v>
      </c>
      <c r="I72" s="5">
        <v>0</v>
      </c>
      <c r="J72" s="16"/>
      <c r="K72" s="16"/>
      <c r="L72" s="16"/>
      <c r="M72" s="16"/>
      <c r="N72" s="16"/>
      <c r="O72" s="16"/>
      <c r="P72" s="16"/>
      <c r="Q72" s="16"/>
      <c r="R72" s="16"/>
    </row>
    <row r="73" spans="1:18" s="24" customFormat="1" x14ac:dyDescent="0.25">
      <c r="A73" s="11"/>
      <c r="B73" s="58" t="s">
        <v>79</v>
      </c>
      <c r="C73" s="67">
        <v>1</v>
      </c>
      <c r="D73" s="2"/>
      <c r="E73" s="2">
        <v>1</v>
      </c>
      <c r="F73" s="2">
        <v>0</v>
      </c>
      <c r="G73" s="5"/>
      <c r="H73" s="5">
        <v>34.4</v>
      </c>
      <c r="I73" s="5">
        <v>0</v>
      </c>
      <c r="J73" s="23"/>
      <c r="K73" s="23"/>
      <c r="L73" s="23"/>
      <c r="M73" s="23"/>
      <c r="N73" s="23"/>
      <c r="O73" s="23"/>
      <c r="P73" s="23"/>
      <c r="Q73" s="23"/>
      <c r="R73" s="23"/>
    </row>
    <row r="74" spans="1:18" s="38" customFormat="1" x14ac:dyDescent="0.25">
      <c r="A74" s="11"/>
      <c r="B74" s="58" t="s">
        <v>80</v>
      </c>
      <c r="C74" s="67">
        <v>1</v>
      </c>
      <c r="D74" s="1"/>
      <c r="E74" s="2">
        <v>1</v>
      </c>
      <c r="F74" s="2">
        <v>0</v>
      </c>
      <c r="G74" s="4"/>
      <c r="H74" s="5">
        <v>58.4</v>
      </c>
      <c r="I74" s="5">
        <v>0</v>
      </c>
      <c r="J74" s="37"/>
      <c r="K74" s="37"/>
      <c r="L74" s="37"/>
      <c r="M74" s="37"/>
      <c r="N74" s="37"/>
      <c r="O74" s="37"/>
      <c r="P74" s="37"/>
      <c r="Q74" s="37"/>
      <c r="R74" s="37"/>
    </row>
    <row r="75" spans="1:18" s="24" customFormat="1" x14ac:dyDescent="0.25">
      <c r="A75" s="11"/>
      <c r="B75" s="58" t="s">
        <v>81</v>
      </c>
      <c r="C75" s="67">
        <v>1</v>
      </c>
      <c r="D75" s="2"/>
      <c r="E75" s="2">
        <v>1</v>
      </c>
      <c r="F75" s="2">
        <v>0</v>
      </c>
      <c r="G75" s="5"/>
      <c r="H75" s="5">
        <v>44.5</v>
      </c>
      <c r="I75" s="5">
        <v>0</v>
      </c>
      <c r="J75" s="23"/>
      <c r="K75" s="23"/>
      <c r="L75" s="23"/>
      <c r="M75" s="23"/>
      <c r="N75" s="23"/>
      <c r="O75" s="23"/>
      <c r="P75" s="23"/>
      <c r="Q75" s="23"/>
      <c r="R75" s="23"/>
    </row>
    <row r="76" spans="1:18" x14ac:dyDescent="0.25">
      <c r="A76" s="51">
        <v>12</v>
      </c>
      <c r="B76" s="52" t="s">
        <v>82</v>
      </c>
      <c r="C76" s="49">
        <f>SUM(C77:C84)</f>
        <v>13</v>
      </c>
      <c r="D76" s="49">
        <f>SUM(E76:F76)</f>
        <v>8</v>
      </c>
      <c r="E76" s="49">
        <f>SUM(E77:E84)</f>
        <v>7</v>
      </c>
      <c r="F76" s="49">
        <f>SUM(F77:F84)</f>
        <v>1</v>
      </c>
      <c r="G76" s="50">
        <f>SUM(H76:I76)</f>
        <v>253.64000000000001</v>
      </c>
      <c r="H76" s="50">
        <f>SUM(H77:H84)</f>
        <v>224.24</v>
      </c>
      <c r="I76" s="50">
        <f t="shared" ref="I76" si="0">SUM(I77:I84)</f>
        <v>29.4</v>
      </c>
      <c r="J76" s="15"/>
    </row>
    <row r="77" spans="1:18" s="6" customFormat="1" x14ac:dyDescent="0.25">
      <c r="A77" s="13"/>
      <c r="B77" s="59" t="s">
        <v>83</v>
      </c>
      <c r="C77" s="9">
        <v>2</v>
      </c>
      <c r="D77" s="9"/>
      <c r="E77" s="9">
        <v>1</v>
      </c>
      <c r="F77" s="9">
        <v>0</v>
      </c>
      <c r="G77" s="10"/>
      <c r="H77" s="10">
        <v>28.8</v>
      </c>
      <c r="I77" s="10">
        <v>0</v>
      </c>
      <c r="J77" s="15"/>
      <c r="K77" s="16"/>
      <c r="L77" s="16"/>
      <c r="M77" s="16"/>
      <c r="N77" s="16"/>
      <c r="O77" s="16"/>
      <c r="P77" s="16"/>
      <c r="Q77" s="16"/>
      <c r="R77" s="16"/>
    </row>
    <row r="78" spans="1:18" s="6" customFormat="1" x14ac:dyDescent="0.25">
      <c r="A78" s="17"/>
      <c r="B78" s="56" t="s">
        <v>84</v>
      </c>
      <c r="C78" s="7">
        <v>2</v>
      </c>
      <c r="D78" s="8"/>
      <c r="E78" s="7">
        <v>1</v>
      </c>
      <c r="F78" s="7">
        <v>0</v>
      </c>
      <c r="G78" s="8"/>
      <c r="H78" s="7">
        <v>32.25</v>
      </c>
      <c r="I78" s="71">
        <v>0</v>
      </c>
      <c r="J78" s="16"/>
      <c r="K78" s="16"/>
      <c r="L78" s="16"/>
      <c r="M78" s="16"/>
      <c r="N78" s="16"/>
      <c r="O78" s="16"/>
      <c r="P78" s="16"/>
      <c r="Q78" s="16"/>
      <c r="R78" s="16"/>
    </row>
    <row r="79" spans="1:18" s="6" customFormat="1" ht="20.25" x14ac:dyDescent="0.25">
      <c r="A79" s="17"/>
      <c r="B79" s="56" t="s">
        <v>85</v>
      </c>
      <c r="C79" s="2">
        <v>1</v>
      </c>
      <c r="D79" s="1"/>
      <c r="E79" s="2">
        <v>1</v>
      </c>
      <c r="F79" s="2">
        <v>0</v>
      </c>
      <c r="G79" s="62"/>
      <c r="H79" s="5">
        <v>35.090000000000003</v>
      </c>
      <c r="I79" s="5">
        <v>0</v>
      </c>
      <c r="J79" s="16"/>
      <c r="K79" s="16"/>
      <c r="L79" s="16"/>
      <c r="M79" s="16"/>
      <c r="N79" s="16"/>
      <c r="O79" s="16"/>
      <c r="P79" s="16"/>
      <c r="Q79" s="16"/>
      <c r="R79" s="16"/>
    </row>
    <row r="80" spans="1:18" x14ac:dyDescent="0.25">
      <c r="A80" s="63"/>
      <c r="B80" s="56" t="s">
        <v>86</v>
      </c>
      <c r="C80" s="55">
        <v>1</v>
      </c>
      <c r="D80" s="12"/>
      <c r="E80" s="55">
        <v>1</v>
      </c>
      <c r="F80" s="55">
        <v>0</v>
      </c>
      <c r="G80" s="55"/>
      <c r="H80" s="69">
        <v>28.6</v>
      </c>
      <c r="I80" s="69">
        <v>0</v>
      </c>
    </row>
    <row r="81" spans="1:17" ht="19.5" customHeight="1" x14ac:dyDescent="0.25">
      <c r="A81" s="64"/>
      <c r="B81" s="56" t="s">
        <v>87</v>
      </c>
      <c r="C81" s="68">
        <v>1</v>
      </c>
      <c r="D81" s="64"/>
      <c r="E81" s="68">
        <v>0</v>
      </c>
      <c r="F81" s="68">
        <v>1</v>
      </c>
      <c r="G81" s="64"/>
      <c r="H81" s="70">
        <v>0</v>
      </c>
      <c r="I81" s="70">
        <v>29.4</v>
      </c>
      <c r="J81" s="25"/>
      <c r="K81" s="25"/>
      <c r="L81" s="25"/>
      <c r="M81" s="25"/>
      <c r="N81" s="25"/>
      <c r="O81" s="25"/>
      <c r="P81" s="25"/>
      <c r="Q81" s="25"/>
    </row>
    <row r="82" spans="1:17" x14ac:dyDescent="0.25">
      <c r="A82" s="63"/>
      <c r="B82" s="56" t="s">
        <v>88</v>
      </c>
      <c r="C82" s="55">
        <v>1</v>
      </c>
      <c r="D82" s="12"/>
      <c r="E82" s="55">
        <v>1</v>
      </c>
      <c r="F82" s="55">
        <v>0</v>
      </c>
      <c r="G82" s="55"/>
      <c r="H82" s="69">
        <v>34.9</v>
      </c>
      <c r="I82" s="69">
        <v>0</v>
      </c>
    </row>
    <row r="83" spans="1:17" x14ac:dyDescent="0.25">
      <c r="A83" s="63"/>
      <c r="B83" s="56" t="s">
        <v>89</v>
      </c>
      <c r="C83" s="55">
        <v>2</v>
      </c>
      <c r="D83" s="12"/>
      <c r="E83" s="55">
        <v>1</v>
      </c>
      <c r="F83" s="55">
        <v>0</v>
      </c>
      <c r="G83" s="55"/>
      <c r="H83" s="69">
        <v>35.4</v>
      </c>
      <c r="I83" s="69">
        <v>0</v>
      </c>
    </row>
    <row r="84" spans="1:17" x14ac:dyDescent="0.25">
      <c r="A84" s="63"/>
      <c r="B84" s="56" t="s">
        <v>90</v>
      </c>
      <c r="C84" s="55">
        <v>3</v>
      </c>
      <c r="D84" s="12"/>
      <c r="E84" s="55">
        <v>1</v>
      </c>
      <c r="F84" s="55">
        <v>0</v>
      </c>
      <c r="G84" s="55"/>
      <c r="H84" s="69">
        <v>29.2</v>
      </c>
      <c r="I84" s="69">
        <v>0</v>
      </c>
    </row>
    <row r="85" spans="1:17" x14ac:dyDescent="0.25">
      <c r="A85" s="65">
        <v>13</v>
      </c>
      <c r="B85" s="48" t="s">
        <v>91</v>
      </c>
      <c r="C85" s="54">
        <f>SUM(C86:C93)</f>
        <v>10</v>
      </c>
      <c r="D85" s="49">
        <f>SUM(E85:F85)</f>
        <v>8</v>
      </c>
      <c r="E85" s="49">
        <f>SUM(E86:E93)</f>
        <v>7</v>
      </c>
      <c r="F85" s="49">
        <f>SUM(F86:F93)</f>
        <v>1</v>
      </c>
      <c r="G85" s="50">
        <f>SUM(H85:I85)</f>
        <v>491.8</v>
      </c>
      <c r="H85" s="50">
        <f t="shared" ref="H85:I85" si="1">SUM(H86:H93)</f>
        <v>437.40000000000003</v>
      </c>
      <c r="I85" s="50">
        <f t="shared" si="1"/>
        <v>54.4</v>
      </c>
    </row>
    <row r="86" spans="1:17" x14ac:dyDescent="0.25">
      <c r="A86" s="63"/>
      <c r="B86" s="56" t="s">
        <v>92</v>
      </c>
      <c r="C86" s="55">
        <v>1</v>
      </c>
      <c r="D86" s="12"/>
      <c r="E86" s="55">
        <v>0</v>
      </c>
      <c r="F86" s="55">
        <v>1</v>
      </c>
      <c r="G86" s="55"/>
      <c r="H86" s="72">
        <v>0</v>
      </c>
      <c r="I86" s="72">
        <v>54.4</v>
      </c>
    </row>
    <row r="87" spans="1:17" x14ac:dyDescent="0.25">
      <c r="A87" s="63"/>
      <c r="B87" s="56" t="s">
        <v>93</v>
      </c>
      <c r="C87" s="55">
        <v>1</v>
      </c>
      <c r="D87" s="12"/>
      <c r="E87" s="55">
        <v>1</v>
      </c>
      <c r="F87" s="55">
        <v>0</v>
      </c>
      <c r="G87" s="55"/>
      <c r="H87" s="72">
        <v>61</v>
      </c>
      <c r="I87" s="72">
        <v>0</v>
      </c>
    </row>
    <row r="88" spans="1:17" x14ac:dyDescent="0.25">
      <c r="A88" s="63"/>
      <c r="B88" s="56" t="s">
        <v>94</v>
      </c>
      <c r="C88" s="55">
        <v>1</v>
      </c>
      <c r="D88" s="12"/>
      <c r="E88" s="55">
        <v>1</v>
      </c>
      <c r="F88" s="55">
        <v>0</v>
      </c>
      <c r="G88" s="55"/>
      <c r="H88" s="72">
        <v>77.2</v>
      </c>
      <c r="I88" s="72">
        <v>0</v>
      </c>
    </row>
    <row r="89" spans="1:17" x14ac:dyDescent="0.25">
      <c r="A89" s="63"/>
      <c r="B89" s="56" t="s">
        <v>95</v>
      </c>
      <c r="C89" s="55">
        <v>1</v>
      </c>
      <c r="D89" s="12"/>
      <c r="E89" s="55">
        <v>1</v>
      </c>
      <c r="F89" s="55">
        <v>0</v>
      </c>
      <c r="G89" s="55"/>
      <c r="H89" s="72">
        <v>53.6</v>
      </c>
      <c r="I89" s="72">
        <v>0</v>
      </c>
    </row>
    <row r="90" spans="1:17" x14ac:dyDescent="0.25">
      <c r="A90" s="63"/>
      <c r="B90" s="56" t="s">
        <v>96</v>
      </c>
      <c r="C90" s="55">
        <v>2</v>
      </c>
      <c r="D90" s="12"/>
      <c r="E90" s="55">
        <v>1</v>
      </c>
      <c r="F90" s="55">
        <v>0</v>
      </c>
      <c r="G90" s="55"/>
      <c r="H90" s="72">
        <v>54.7</v>
      </c>
      <c r="I90" s="72">
        <v>0</v>
      </c>
    </row>
    <row r="91" spans="1:17" x14ac:dyDescent="0.25">
      <c r="A91" s="63"/>
      <c r="B91" s="56" t="s">
        <v>97</v>
      </c>
      <c r="C91" s="55">
        <v>1</v>
      </c>
      <c r="D91" s="12"/>
      <c r="E91" s="55">
        <v>1</v>
      </c>
      <c r="F91" s="55">
        <v>0</v>
      </c>
      <c r="G91" s="55"/>
      <c r="H91" s="72">
        <v>60.8</v>
      </c>
      <c r="I91" s="72">
        <v>0</v>
      </c>
    </row>
    <row r="92" spans="1:17" x14ac:dyDescent="0.25">
      <c r="A92" s="63"/>
      <c r="B92" s="56" t="s">
        <v>98</v>
      </c>
      <c r="C92" s="55">
        <v>2</v>
      </c>
      <c r="D92" s="12"/>
      <c r="E92" s="55">
        <v>1</v>
      </c>
      <c r="F92" s="55">
        <v>0</v>
      </c>
      <c r="G92" s="55"/>
      <c r="H92" s="72">
        <v>76.8</v>
      </c>
      <c r="I92" s="72">
        <v>0</v>
      </c>
    </row>
    <row r="93" spans="1:17" x14ac:dyDescent="0.25">
      <c r="A93" s="63"/>
      <c r="B93" s="56" t="s">
        <v>99</v>
      </c>
      <c r="C93" s="55">
        <v>1</v>
      </c>
      <c r="D93" s="12"/>
      <c r="E93" s="55">
        <v>1</v>
      </c>
      <c r="F93" s="55">
        <v>0</v>
      </c>
      <c r="G93" s="55"/>
      <c r="H93" s="72">
        <v>53.3</v>
      </c>
      <c r="I93" s="72">
        <v>0</v>
      </c>
    </row>
    <row r="94" spans="1:17" x14ac:dyDescent="0.25">
      <c r="A94" s="65">
        <v>14</v>
      </c>
      <c r="B94" s="48" t="s">
        <v>100</v>
      </c>
      <c r="C94" s="54">
        <f>SUM(C95:C110)</f>
        <v>23</v>
      </c>
      <c r="D94" s="49">
        <f>SUM(E94:F94)</f>
        <v>16</v>
      </c>
      <c r="E94" s="49">
        <f>SUM(E95:E110)</f>
        <v>15</v>
      </c>
      <c r="F94" s="49">
        <f>SUM(F95:F110)</f>
        <v>1</v>
      </c>
      <c r="G94" s="50">
        <f>SUM(H94:I94)</f>
        <v>762.60000000000014</v>
      </c>
      <c r="H94" s="50">
        <f t="shared" ref="H94:I94" si="2">SUM(H95:H110)</f>
        <v>730.70000000000016</v>
      </c>
      <c r="I94" s="50">
        <f t="shared" si="2"/>
        <v>31.9</v>
      </c>
    </row>
    <row r="95" spans="1:17" x14ac:dyDescent="0.25">
      <c r="A95" s="63"/>
      <c r="B95" s="56" t="s">
        <v>101</v>
      </c>
      <c r="C95" s="55">
        <v>1</v>
      </c>
      <c r="D95" s="12"/>
      <c r="E95" s="55">
        <v>1</v>
      </c>
      <c r="F95" s="55">
        <v>0</v>
      </c>
      <c r="G95" s="55"/>
      <c r="H95" s="72">
        <v>42.7</v>
      </c>
      <c r="I95" s="72">
        <v>0</v>
      </c>
    </row>
    <row r="96" spans="1:17" x14ac:dyDescent="0.25">
      <c r="A96" s="63"/>
      <c r="B96" s="56" t="s">
        <v>102</v>
      </c>
      <c r="C96" s="55">
        <v>1</v>
      </c>
      <c r="D96" s="12"/>
      <c r="E96" s="55">
        <v>1</v>
      </c>
      <c r="F96" s="55">
        <v>0</v>
      </c>
      <c r="G96" s="55"/>
      <c r="H96" s="72">
        <v>52.2</v>
      </c>
      <c r="I96" s="72">
        <v>0</v>
      </c>
    </row>
    <row r="97" spans="1:9" x14ac:dyDescent="0.25">
      <c r="A97" s="63"/>
      <c r="B97" s="56" t="s">
        <v>103</v>
      </c>
      <c r="C97" s="55">
        <v>1</v>
      </c>
      <c r="D97" s="12"/>
      <c r="E97" s="55">
        <v>1</v>
      </c>
      <c r="F97" s="55">
        <v>0</v>
      </c>
      <c r="G97" s="55"/>
      <c r="H97" s="72">
        <v>31.7</v>
      </c>
      <c r="I97" s="72">
        <v>0</v>
      </c>
    </row>
    <row r="98" spans="1:9" x14ac:dyDescent="0.25">
      <c r="A98" s="63"/>
      <c r="B98" s="56" t="s">
        <v>104</v>
      </c>
      <c r="C98" s="55">
        <v>2</v>
      </c>
      <c r="D98" s="12"/>
      <c r="E98" s="55">
        <v>1</v>
      </c>
      <c r="F98" s="55">
        <v>0</v>
      </c>
      <c r="G98" s="55"/>
      <c r="H98" s="72">
        <v>61.4</v>
      </c>
      <c r="I98" s="72">
        <v>0</v>
      </c>
    </row>
    <row r="99" spans="1:9" x14ac:dyDescent="0.25">
      <c r="A99" s="63"/>
      <c r="B99" s="56" t="s">
        <v>105</v>
      </c>
      <c r="C99" s="55">
        <v>1</v>
      </c>
      <c r="D99" s="12"/>
      <c r="E99" s="55">
        <v>1</v>
      </c>
      <c r="F99" s="55">
        <v>0</v>
      </c>
      <c r="G99" s="55"/>
      <c r="H99" s="72">
        <v>43.7</v>
      </c>
      <c r="I99" s="72">
        <v>0</v>
      </c>
    </row>
    <row r="100" spans="1:9" x14ac:dyDescent="0.25">
      <c r="A100" s="63"/>
      <c r="B100" s="56" t="s">
        <v>106</v>
      </c>
      <c r="C100" s="55">
        <v>1</v>
      </c>
      <c r="D100" s="12"/>
      <c r="E100" s="55">
        <v>1</v>
      </c>
      <c r="F100" s="55">
        <v>0</v>
      </c>
      <c r="G100" s="55"/>
      <c r="H100" s="72">
        <v>56.5</v>
      </c>
      <c r="I100" s="72">
        <v>0</v>
      </c>
    </row>
    <row r="101" spans="1:9" x14ac:dyDescent="0.25">
      <c r="A101" s="63"/>
      <c r="B101" s="56" t="s">
        <v>107</v>
      </c>
      <c r="C101" s="55">
        <v>1</v>
      </c>
      <c r="D101" s="12"/>
      <c r="E101" s="55">
        <v>0</v>
      </c>
      <c r="F101" s="55">
        <v>1</v>
      </c>
      <c r="G101" s="55"/>
      <c r="H101" s="72">
        <v>0</v>
      </c>
      <c r="I101" s="72">
        <v>31.9</v>
      </c>
    </row>
    <row r="102" spans="1:9" x14ac:dyDescent="0.25">
      <c r="A102" s="63"/>
      <c r="B102" s="56" t="s">
        <v>108</v>
      </c>
      <c r="C102" s="55">
        <v>4</v>
      </c>
      <c r="D102" s="12"/>
      <c r="E102" s="55">
        <v>1</v>
      </c>
      <c r="F102" s="55">
        <v>0</v>
      </c>
      <c r="G102" s="55"/>
      <c r="H102" s="72">
        <v>64.900000000000006</v>
      </c>
      <c r="I102" s="72">
        <v>0</v>
      </c>
    </row>
    <row r="103" spans="1:9" x14ac:dyDescent="0.25">
      <c r="A103" s="63"/>
      <c r="B103" s="56" t="s">
        <v>109</v>
      </c>
      <c r="C103" s="55">
        <v>1</v>
      </c>
      <c r="D103" s="12"/>
      <c r="E103" s="55">
        <v>1</v>
      </c>
      <c r="F103" s="55">
        <v>0</v>
      </c>
      <c r="G103" s="55"/>
      <c r="H103" s="72">
        <v>60.5</v>
      </c>
      <c r="I103" s="72">
        <v>0</v>
      </c>
    </row>
    <row r="104" spans="1:9" x14ac:dyDescent="0.25">
      <c r="A104" s="63"/>
      <c r="B104" s="56" t="s">
        <v>110</v>
      </c>
      <c r="C104" s="55">
        <v>1</v>
      </c>
      <c r="D104" s="12"/>
      <c r="E104" s="55">
        <v>1</v>
      </c>
      <c r="F104" s="55">
        <v>0</v>
      </c>
      <c r="G104" s="55"/>
      <c r="H104" s="72">
        <v>42</v>
      </c>
      <c r="I104" s="72">
        <v>0</v>
      </c>
    </row>
    <row r="105" spans="1:9" x14ac:dyDescent="0.25">
      <c r="A105" s="63"/>
      <c r="B105" s="56" t="s">
        <v>111</v>
      </c>
      <c r="C105" s="55">
        <v>1</v>
      </c>
      <c r="D105" s="12"/>
      <c r="E105" s="55">
        <v>1</v>
      </c>
      <c r="F105" s="55">
        <v>0</v>
      </c>
      <c r="G105" s="55"/>
      <c r="H105" s="72">
        <v>39.799999999999997</v>
      </c>
      <c r="I105" s="72">
        <v>0</v>
      </c>
    </row>
    <row r="106" spans="1:9" x14ac:dyDescent="0.25">
      <c r="A106" s="63"/>
      <c r="B106" s="56" t="s">
        <v>112</v>
      </c>
      <c r="C106" s="55">
        <v>3</v>
      </c>
      <c r="D106" s="12"/>
      <c r="E106" s="55">
        <v>1</v>
      </c>
      <c r="F106" s="55">
        <v>0</v>
      </c>
      <c r="G106" s="55"/>
      <c r="H106" s="72">
        <v>43.9</v>
      </c>
      <c r="I106" s="72">
        <v>0</v>
      </c>
    </row>
    <row r="107" spans="1:9" x14ac:dyDescent="0.25">
      <c r="A107" s="63"/>
      <c r="B107" s="56" t="s">
        <v>113</v>
      </c>
      <c r="C107" s="55">
        <v>1</v>
      </c>
      <c r="D107" s="12"/>
      <c r="E107" s="55">
        <v>1</v>
      </c>
      <c r="F107" s="55">
        <v>0</v>
      </c>
      <c r="G107" s="55"/>
      <c r="H107" s="72">
        <v>61.2</v>
      </c>
      <c r="I107" s="72">
        <v>0</v>
      </c>
    </row>
    <row r="108" spans="1:9" x14ac:dyDescent="0.25">
      <c r="A108" s="63"/>
      <c r="B108" s="56" t="s">
        <v>114</v>
      </c>
      <c r="C108" s="55">
        <v>1</v>
      </c>
      <c r="D108" s="12"/>
      <c r="E108" s="55">
        <v>1</v>
      </c>
      <c r="F108" s="55">
        <v>0</v>
      </c>
      <c r="G108" s="55"/>
      <c r="H108" s="72">
        <v>45.9</v>
      </c>
      <c r="I108" s="72">
        <v>0</v>
      </c>
    </row>
    <row r="109" spans="1:9" x14ac:dyDescent="0.25">
      <c r="A109" s="63"/>
      <c r="B109" s="56" t="s">
        <v>115</v>
      </c>
      <c r="C109" s="55">
        <v>1</v>
      </c>
      <c r="D109" s="12"/>
      <c r="E109" s="55">
        <v>1</v>
      </c>
      <c r="F109" s="55">
        <v>0</v>
      </c>
      <c r="G109" s="55"/>
      <c r="H109" s="72">
        <v>41.1</v>
      </c>
      <c r="I109" s="72">
        <v>0</v>
      </c>
    </row>
    <row r="110" spans="1:9" x14ac:dyDescent="0.25">
      <c r="A110" s="63"/>
      <c r="B110" s="56" t="s">
        <v>116</v>
      </c>
      <c r="C110" s="55">
        <v>2</v>
      </c>
      <c r="D110" s="12"/>
      <c r="E110" s="55">
        <v>1</v>
      </c>
      <c r="F110" s="55">
        <v>0</v>
      </c>
      <c r="G110" s="55"/>
      <c r="H110" s="72">
        <v>43.2</v>
      </c>
      <c r="I110" s="72">
        <v>0</v>
      </c>
    </row>
    <row r="111" spans="1:9" x14ac:dyDescent="0.25">
      <c r="A111" s="65">
        <v>15</v>
      </c>
      <c r="B111" s="48" t="s">
        <v>117</v>
      </c>
      <c r="C111" s="54">
        <f>SUM(C112:C127)</f>
        <v>25</v>
      </c>
      <c r="D111" s="49">
        <f>SUM(E111:F111)</f>
        <v>16</v>
      </c>
      <c r="E111" s="49">
        <f>SUM(E112:E127)</f>
        <v>14</v>
      </c>
      <c r="F111" s="49">
        <f>SUM(F112:F127)</f>
        <v>2</v>
      </c>
      <c r="G111" s="50">
        <f>SUM(H111:I111)</f>
        <v>597.79999999999995</v>
      </c>
      <c r="H111" s="50">
        <f t="shared" ref="H111" si="3">SUM(H112:H127)</f>
        <v>523.9</v>
      </c>
      <c r="I111" s="50">
        <f>SUM(I112:I127)</f>
        <v>73.900000000000006</v>
      </c>
    </row>
    <row r="112" spans="1:9" x14ac:dyDescent="0.25">
      <c r="A112" s="63"/>
      <c r="B112" s="56" t="s">
        <v>118</v>
      </c>
      <c r="C112" s="55">
        <v>3</v>
      </c>
      <c r="D112" s="12"/>
      <c r="E112" s="55">
        <v>1</v>
      </c>
      <c r="F112" s="55">
        <v>0</v>
      </c>
      <c r="G112" s="55"/>
      <c r="H112" s="72">
        <v>35.799999999999997</v>
      </c>
      <c r="I112" s="72">
        <v>0</v>
      </c>
    </row>
    <row r="113" spans="1:9" x14ac:dyDescent="0.25">
      <c r="A113" s="63"/>
      <c r="B113" s="56" t="s">
        <v>119</v>
      </c>
      <c r="C113" s="55">
        <v>1</v>
      </c>
      <c r="D113" s="12"/>
      <c r="E113" s="55">
        <v>1</v>
      </c>
      <c r="F113" s="55">
        <v>0</v>
      </c>
      <c r="G113" s="55"/>
      <c r="H113" s="72">
        <v>45.7</v>
      </c>
      <c r="I113" s="72">
        <v>0</v>
      </c>
    </row>
    <row r="114" spans="1:9" x14ac:dyDescent="0.25">
      <c r="A114" s="63"/>
      <c r="B114" s="56" t="s">
        <v>120</v>
      </c>
      <c r="C114" s="55">
        <v>5</v>
      </c>
      <c r="D114" s="12"/>
      <c r="E114" s="55">
        <v>0</v>
      </c>
      <c r="F114" s="55">
        <v>1</v>
      </c>
      <c r="G114" s="55"/>
      <c r="H114" s="72">
        <v>0</v>
      </c>
      <c r="I114" s="72">
        <v>36.200000000000003</v>
      </c>
    </row>
    <row r="115" spans="1:9" x14ac:dyDescent="0.25">
      <c r="A115" s="63"/>
      <c r="B115" s="56" t="s">
        <v>121</v>
      </c>
      <c r="C115" s="55">
        <v>1</v>
      </c>
      <c r="D115" s="12"/>
      <c r="E115" s="55">
        <v>1</v>
      </c>
      <c r="F115" s="55">
        <v>0</v>
      </c>
      <c r="G115" s="55"/>
      <c r="H115" s="72">
        <v>29.2</v>
      </c>
      <c r="I115" s="72">
        <v>0</v>
      </c>
    </row>
    <row r="116" spans="1:9" x14ac:dyDescent="0.25">
      <c r="A116" s="63"/>
      <c r="B116" s="56" t="s">
        <v>122</v>
      </c>
      <c r="C116" s="55">
        <v>4</v>
      </c>
      <c r="D116" s="12"/>
      <c r="E116" s="55">
        <v>1</v>
      </c>
      <c r="F116" s="55">
        <v>0</v>
      </c>
      <c r="G116" s="55"/>
      <c r="H116" s="72">
        <v>36.299999999999997</v>
      </c>
      <c r="I116" s="72">
        <v>0</v>
      </c>
    </row>
    <row r="117" spans="1:9" x14ac:dyDescent="0.25">
      <c r="A117" s="63"/>
      <c r="B117" s="56" t="s">
        <v>123</v>
      </c>
      <c r="C117" s="55">
        <v>1</v>
      </c>
      <c r="D117" s="12"/>
      <c r="E117" s="55">
        <v>1</v>
      </c>
      <c r="F117" s="55">
        <v>0</v>
      </c>
      <c r="G117" s="55"/>
      <c r="H117" s="72">
        <v>46.1</v>
      </c>
      <c r="I117" s="72">
        <v>0</v>
      </c>
    </row>
    <row r="118" spans="1:9" x14ac:dyDescent="0.25">
      <c r="A118" s="63"/>
      <c r="B118" s="56" t="s">
        <v>124</v>
      </c>
      <c r="C118" s="55">
        <v>1</v>
      </c>
      <c r="D118" s="12"/>
      <c r="E118" s="55">
        <v>1</v>
      </c>
      <c r="F118" s="55">
        <v>0</v>
      </c>
      <c r="G118" s="55"/>
      <c r="H118" s="72">
        <v>36.4</v>
      </c>
      <c r="I118" s="72">
        <v>0</v>
      </c>
    </row>
    <row r="119" spans="1:9" x14ac:dyDescent="0.25">
      <c r="A119" s="63"/>
      <c r="B119" s="56" t="s">
        <v>125</v>
      </c>
      <c r="C119" s="55">
        <v>1</v>
      </c>
      <c r="D119" s="12"/>
      <c r="E119" s="55">
        <v>1</v>
      </c>
      <c r="F119" s="55">
        <v>0</v>
      </c>
      <c r="G119" s="55"/>
      <c r="H119" s="72">
        <v>29.8</v>
      </c>
      <c r="I119" s="72">
        <v>0</v>
      </c>
    </row>
    <row r="120" spans="1:9" x14ac:dyDescent="0.25">
      <c r="A120" s="63"/>
      <c r="B120" s="56" t="s">
        <v>126</v>
      </c>
      <c r="C120" s="55">
        <v>1</v>
      </c>
      <c r="D120" s="12"/>
      <c r="E120" s="55">
        <v>1</v>
      </c>
      <c r="F120" s="55">
        <v>0</v>
      </c>
      <c r="G120" s="55"/>
      <c r="H120" s="72">
        <v>31.7</v>
      </c>
      <c r="I120" s="72">
        <v>0</v>
      </c>
    </row>
    <row r="121" spans="1:9" x14ac:dyDescent="0.25">
      <c r="A121" s="63"/>
      <c r="B121" s="56" t="s">
        <v>127</v>
      </c>
      <c r="C121" s="55">
        <v>1</v>
      </c>
      <c r="D121" s="12"/>
      <c r="E121" s="55">
        <v>1</v>
      </c>
      <c r="F121" s="55">
        <v>0</v>
      </c>
      <c r="G121" s="55"/>
      <c r="H121" s="72">
        <v>36.6</v>
      </c>
      <c r="I121" s="72">
        <v>0</v>
      </c>
    </row>
    <row r="122" spans="1:9" x14ac:dyDescent="0.25">
      <c r="A122" s="63"/>
      <c r="B122" s="56" t="s">
        <v>128</v>
      </c>
      <c r="C122" s="55">
        <v>1</v>
      </c>
      <c r="D122" s="12"/>
      <c r="E122" s="55">
        <v>1</v>
      </c>
      <c r="F122" s="55">
        <v>0</v>
      </c>
      <c r="G122" s="55"/>
      <c r="H122" s="72">
        <v>45.8</v>
      </c>
      <c r="I122" s="72">
        <v>0</v>
      </c>
    </row>
    <row r="123" spans="1:9" x14ac:dyDescent="0.25">
      <c r="A123" s="63"/>
      <c r="B123" s="56" t="s">
        <v>129</v>
      </c>
      <c r="C123" s="55">
        <v>1</v>
      </c>
      <c r="D123" s="12"/>
      <c r="E123" s="55">
        <v>1</v>
      </c>
      <c r="F123" s="55">
        <v>0</v>
      </c>
      <c r="G123" s="55"/>
      <c r="H123" s="72">
        <v>36.1</v>
      </c>
      <c r="I123" s="72">
        <v>0</v>
      </c>
    </row>
    <row r="124" spans="1:9" x14ac:dyDescent="0.25">
      <c r="A124" s="63"/>
      <c r="B124" s="56" t="s">
        <v>130</v>
      </c>
      <c r="C124" s="55">
        <v>1</v>
      </c>
      <c r="D124" s="12"/>
      <c r="E124" s="55">
        <v>1</v>
      </c>
      <c r="F124" s="55">
        <v>0</v>
      </c>
      <c r="G124" s="55"/>
      <c r="H124" s="72">
        <v>30.4</v>
      </c>
      <c r="I124" s="72">
        <v>0</v>
      </c>
    </row>
    <row r="125" spans="1:9" x14ac:dyDescent="0.25">
      <c r="A125" s="63"/>
      <c r="B125" s="56" t="s">
        <v>131</v>
      </c>
      <c r="C125" s="55">
        <v>1</v>
      </c>
      <c r="D125" s="12"/>
      <c r="E125" s="55">
        <v>0</v>
      </c>
      <c r="F125" s="55">
        <v>1</v>
      </c>
      <c r="G125" s="55"/>
      <c r="H125" s="72">
        <v>0</v>
      </c>
      <c r="I125" s="72">
        <v>37.700000000000003</v>
      </c>
    </row>
    <row r="126" spans="1:9" x14ac:dyDescent="0.25">
      <c r="A126" s="63"/>
      <c r="B126" s="56" t="s">
        <v>132</v>
      </c>
      <c r="C126" s="55">
        <v>1</v>
      </c>
      <c r="D126" s="12"/>
      <c r="E126" s="55">
        <v>1</v>
      </c>
      <c r="F126" s="55">
        <v>0</v>
      </c>
      <c r="G126" s="55"/>
      <c r="H126" s="72">
        <v>45.4</v>
      </c>
      <c r="I126" s="72">
        <v>0</v>
      </c>
    </row>
    <row r="127" spans="1:9" x14ac:dyDescent="0.25">
      <c r="A127" s="63"/>
      <c r="B127" s="56" t="s">
        <v>133</v>
      </c>
      <c r="C127" s="55">
        <v>1</v>
      </c>
      <c r="D127" s="12"/>
      <c r="E127" s="55">
        <v>1</v>
      </c>
      <c r="F127" s="55">
        <v>0</v>
      </c>
      <c r="G127" s="55"/>
      <c r="H127" s="72">
        <v>38.6</v>
      </c>
      <c r="I127" s="72">
        <v>0</v>
      </c>
    </row>
    <row r="128" spans="1:9" x14ac:dyDescent="0.25">
      <c r="A128" s="65">
        <v>16</v>
      </c>
      <c r="B128" s="48" t="s">
        <v>134</v>
      </c>
      <c r="C128" s="54">
        <f>SUM(C129)</f>
        <v>1</v>
      </c>
      <c r="D128" s="51">
        <f>SUM(E128:F128)</f>
        <v>1</v>
      </c>
      <c r="E128" s="54">
        <f>SUM(E129)</f>
        <v>1</v>
      </c>
      <c r="F128" s="54">
        <f>SUM(F129)</f>
        <v>0</v>
      </c>
      <c r="G128" s="66">
        <f>SUM(H128:I128)</f>
        <v>23.6</v>
      </c>
      <c r="H128" s="66">
        <f t="shared" ref="H128:I128" si="4">SUM(H129)</f>
        <v>23.6</v>
      </c>
      <c r="I128" s="66">
        <f t="shared" si="4"/>
        <v>0</v>
      </c>
    </row>
    <row r="129" spans="1:9" x14ac:dyDescent="0.25">
      <c r="A129" s="63"/>
      <c r="B129" s="56" t="s">
        <v>135</v>
      </c>
      <c r="C129" s="55">
        <v>1</v>
      </c>
      <c r="D129" s="12"/>
      <c r="E129" s="55">
        <v>1</v>
      </c>
      <c r="F129" s="55">
        <v>0</v>
      </c>
      <c r="G129" s="55"/>
      <c r="H129" s="72">
        <v>23.6</v>
      </c>
      <c r="I129" s="72">
        <v>0</v>
      </c>
    </row>
    <row r="130" spans="1:9" x14ac:dyDescent="0.25">
      <c r="A130" s="65">
        <v>17</v>
      </c>
      <c r="B130" s="48" t="s">
        <v>136</v>
      </c>
      <c r="C130" s="54">
        <f>SUM(C131:C133)</f>
        <v>3</v>
      </c>
      <c r="D130" s="51">
        <f>SUM(E130:F130)</f>
        <v>3</v>
      </c>
      <c r="E130" s="54">
        <f>SUM(E131:E133)</f>
        <v>3</v>
      </c>
      <c r="F130" s="54">
        <f>SUM(F131:F133)</f>
        <v>0</v>
      </c>
      <c r="G130" s="66">
        <f>SUM(H130:I130)</f>
        <v>99.5</v>
      </c>
      <c r="H130" s="66">
        <f t="shared" ref="H130:I130" si="5">SUM(H131:H133)</f>
        <v>99.5</v>
      </c>
      <c r="I130" s="66">
        <f t="shared" si="5"/>
        <v>0</v>
      </c>
    </row>
    <row r="131" spans="1:9" x14ac:dyDescent="0.25">
      <c r="A131" s="63"/>
      <c r="B131" s="56" t="s">
        <v>137</v>
      </c>
      <c r="C131" s="55">
        <v>1</v>
      </c>
      <c r="D131" s="12"/>
      <c r="E131" s="55">
        <v>1</v>
      </c>
      <c r="F131" s="55">
        <v>0</v>
      </c>
      <c r="G131" s="55"/>
      <c r="H131" s="72">
        <v>33.799999999999997</v>
      </c>
      <c r="I131" s="72">
        <v>0</v>
      </c>
    </row>
    <row r="132" spans="1:9" x14ac:dyDescent="0.25">
      <c r="A132" s="63"/>
      <c r="B132" s="56" t="s">
        <v>138</v>
      </c>
      <c r="C132" s="55">
        <v>1</v>
      </c>
      <c r="D132" s="12"/>
      <c r="E132" s="55">
        <v>1</v>
      </c>
      <c r="F132" s="55">
        <v>0</v>
      </c>
      <c r="G132" s="55"/>
      <c r="H132" s="72">
        <v>32.700000000000003</v>
      </c>
      <c r="I132" s="72">
        <v>0</v>
      </c>
    </row>
    <row r="133" spans="1:9" x14ac:dyDescent="0.25">
      <c r="A133" s="63"/>
      <c r="B133" s="56" t="s">
        <v>139</v>
      </c>
      <c r="C133" s="55">
        <v>1</v>
      </c>
      <c r="D133" s="12"/>
      <c r="E133" s="55">
        <v>1</v>
      </c>
      <c r="F133" s="55">
        <v>0</v>
      </c>
      <c r="G133" s="55"/>
      <c r="H133" s="72">
        <v>33</v>
      </c>
      <c r="I133" s="72">
        <v>0</v>
      </c>
    </row>
    <row r="134" spans="1:9" x14ac:dyDescent="0.25">
      <c r="A134" s="65">
        <v>18</v>
      </c>
      <c r="B134" s="48" t="s">
        <v>140</v>
      </c>
      <c r="C134" s="54">
        <f>SUM(C135:C146)</f>
        <v>26</v>
      </c>
      <c r="D134" s="51">
        <f>SUM(E134:F134)</f>
        <v>12</v>
      </c>
      <c r="E134" s="54">
        <f>SUM(E135:E146)</f>
        <v>9</v>
      </c>
      <c r="F134" s="54">
        <f>SUM(F135:F146)</f>
        <v>3</v>
      </c>
      <c r="G134" s="66">
        <f>SUM(H134:I134)</f>
        <v>449.29999999999995</v>
      </c>
      <c r="H134" s="66">
        <f t="shared" ref="H134:I134" si="6">SUM(H135:H146)</f>
        <v>333.09999999999997</v>
      </c>
      <c r="I134" s="66">
        <f t="shared" si="6"/>
        <v>116.2</v>
      </c>
    </row>
    <row r="135" spans="1:9" x14ac:dyDescent="0.25">
      <c r="A135" s="63"/>
      <c r="B135" s="56" t="s">
        <v>141</v>
      </c>
      <c r="C135" s="55">
        <v>1</v>
      </c>
      <c r="D135" s="12"/>
      <c r="E135" s="55">
        <v>1</v>
      </c>
      <c r="F135" s="55">
        <v>0</v>
      </c>
      <c r="G135" s="55"/>
      <c r="H135" s="72">
        <v>35.799999999999997</v>
      </c>
      <c r="I135" s="72">
        <v>0</v>
      </c>
    </row>
    <row r="136" spans="1:9" x14ac:dyDescent="0.25">
      <c r="A136" s="63"/>
      <c r="B136" s="56" t="s">
        <v>142</v>
      </c>
      <c r="C136" s="55">
        <v>1</v>
      </c>
      <c r="D136" s="12"/>
      <c r="E136" s="55">
        <v>1</v>
      </c>
      <c r="F136" s="55">
        <v>0</v>
      </c>
      <c r="G136" s="55"/>
      <c r="H136" s="72">
        <v>37.5</v>
      </c>
      <c r="I136" s="72">
        <v>0</v>
      </c>
    </row>
    <row r="137" spans="1:9" x14ac:dyDescent="0.25">
      <c r="A137" s="63"/>
      <c r="B137" s="56" t="s">
        <v>143</v>
      </c>
      <c r="C137" s="55">
        <v>3</v>
      </c>
      <c r="D137" s="12"/>
      <c r="E137" s="55">
        <v>0</v>
      </c>
      <c r="F137" s="55">
        <v>1</v>
      </c>
      <c r="G137" s="55"/>
      <c r="H137" s="72">
        <v>0</v>
      </c>
      <c r="I137" s="72">
        <v>41</v>
      </c>
    </row>
    <row r="138" spans="1:9" x14ac:dyDescent="0.25">
      <c r="A138" s="63"/>
      <c r="B138" s="56" t="s">
        <v>144</v>
      </c>
      <c r="C138" s="55">
        <v>1</v>
      </c>
      <c r="D138" s="12"/>
      <c r="E138" s="55">
        <v>1</v>
      </c>
      <c r="F138" s="55">
        <v>0</v>
      </c>
      <c r="G138" s="55"/>
      <c r="H138" s="72">
        <v>35.200000000000003</v>
      </c>
      <c r="I138" s="72">
        <v>0</v>
      </c>
    </row>
    <row r="139" spans="1:9" x14ac:dyDescent="0.25">
      <c r="A139" s="63"/>
      <c r="B139" s="56" t="s">
        <v>145</v>
      </c>
      <c r="C139" s="55">
        <v>1</v>
      </c>
      <c r="D139" s="12"/>
      <c r="E139" s="55">
        <v>1</v>
      </c>
      <c r="F139" s="55">
        <v>0</v>
      </c>
      <c r="G139" s="55"/>
      <c r="H139" s="72">
        <v>36.799999999999997</v>
      </c>
      <c r="I139" s="72">
        <v>0</v>
      </c>
    </row>
    <row r="140" spans="1:9" x14ac:dyDescent="0.25">
      <c r="A140" s="63"/>
      <c r="B140" s="56" t="s">
        <v>146</v>
      </c>
      <c r="C140" s="55">
        <v>1</v>
      </c>
      <c r="D140" s="12"/>
      <c r="E140" s="55">
        <v>1</v>
      </c>
      <c r="F140" s="55">
        <v>0</v>
      </c>
      <c r="G140" s="55"/>
      <c r="H140" s="72">
        <v>41.1</v>
      </c>
      <c r="I140" s="72">
        <v>0</v>
      </c>
    </row>
    <row r="141" spans="1:9" x14ac:dyDescent="0.25">
      <c r="A141" s="63"/>
      <c r="B141" s="56" t="s">
        <v>147</v>
      </c>
      <c r="C141" s="55">
        <v>3</v>
      </c>
      <c r="D141" s="12"/>
      <c r="E141" s="55">
        <v>1</v>
      </c>
      <c r="F141" s="55">
        <v>0</v>
      </c>
      <c r="G141" s="55"/>
      <c r="H141" s="72">
        <v>38.200000000000003</v>
      </c>
      <c r="I141" s="72">
        <v>0</v>
      </c>
    </row>
    <row r="142" spans="1:9" x14ac:dyDescent="0.25">
      <c r="A142" s="63"/>
      <c r="B142" s="56" t="s">
        <v>148</v>
      </c>
      <c r="C142" s="55">
        <v>1</v>
      </c>
      <c r="D142" s="12"/>
      <c r="E142" s="55">
        <v>1</v>
      </c>
      <c r="F142" s="55">
        <v>0</v>
      </c>
      <c r="G142" s="55"/>
      <c r="H142" s="72">
        <v>35.9</v>
      </c>
      <c r="I142" s="72">
        <v>0</v>
      </c>
    </row>
    <row r="143" spans="1:9" x14ac:dyDescent="0.25">
      <c r="A143" s="63"/>
      <c r="B143" s="56" t="s">
        <v>149</v>
      </c>
      <c r="C143" s="55">
        <v>1</v>
      </c>
      <c r="D143" s="12"/>
      <c r="E143" s="55">
        <v>1</v>
      </c>
      <c r="F143" s="55">
        <v>0</v>
      </c>
      <c r="G143" s="55"/>
      <c r="H143" s="72">
        <v>36.4</v>
      </c>
      <c r="I143" s="72">
        <v>0</v>
      </c>
    </row>
    <row r="144" spans="1:9" x14ac:dyDescent="0.25">
      <c r="A144" s="63"/>
      <c r="B144" s="56" t="s">
        <v>150</v>
      </c>
      <c r="C144" s="55">
        <v>4</v>
      </c>
      <c r="D144" s="12"/>
      <c r="E144" s="55">
        <v>0</v>
      </c>
      <c r="F144" s="55">
        <v>1</v>
      </c>
      <c r="G144" s="55"/>
      <c r="H144" s="72">
        <v>0</v>
      </c>
      <c r="I144" s="72">
        <v>38</v>
      </c>
    </row>
    <row r="145" spans="1:9" x14ac:dyDescent="0.25">
      <c r="A145" s="63"/>
      <c r="B145" s="56" t="s">
        <v>151</v>
      </c>
      <c r="C145" s="55">
        <v>5</v>
      </c>
      <c r="D145" s="12"/>
      <c r="E145" s="55">
        <v>0</v>
      </c>
      <c r="F145" s="55">
        <v>1</v>
      </c>
      <c r="G145" s="55"/>
      <c r="H145" s="72">
        <v>0</v>
      </c>
      <c r="I145" s="72">
        <v>37.200000000000003</v>
      </c>
    </row>
    <row r="146" spans="1:9" x14ac:dyDescent="0.25">
      <c r="A146" s="63"/>
      <c r="B146" s="56" t="s">
        <v>152</v>
      </c>
      <c r="C146" s="55">
        <v>4</v>
      </c>
      <c r="D146" s="12"/>
      <c r="E146" s="55">
        <v>1</v>
      </c>
      <c r="F146" s="55">
        <v>0</v>
      </c>
      <c r="G146" s="55"/>
      <c r="H146" s="72">
        <v>36.200000000000003</v>
      </c>
      <c r="I146" s="72">
        <v>0</v>
      </c>
    </row>
    <row r="147" spans="1:9" x14ac:dyDescent="0.25">
      <c r="A147" s="75" t="s">
        <v>15</v>
      </c>
      <c r="B147" s="76"/>
      <c r="C147" s="60"/>
      <c r="D147" s="60"/>
      <c r="E147" s="60"/>
      <c r="F147" s="60"/>
      <c r="G147" s="73">
        <v>5629.84</v>
      </c>
      <c r="H147" s="61">
        <v>4833.4400000000005</v>
      </c>
      <c r="I147" s="61">
        <v>796.4</v>
      </c>
    </row>
    <row r="149" spans="1:9" ht="45.75" customHeight="1" x14ac:dyDescent="0.25">
      <c r="A149" s="74" t="s">
        <v>153</v>
      </c>
      <c r="B149" s="74"/>
      <c r="C149" s="74"/>
      <c r="D149" s="74"/>
      <c r="E149" s="74"/>
      <c r="F149" s="74"/>
      <c r="G149" s="74"/>
      <c r="H149" s="74"/>
      <c r="I149" s="74"/>
    </row>
  </sheetData>
  <sheetProtection formatCells="0" formatColumns="0" formatRows="0" insertColumns="0" insertRows="0" insertHyperlinks="0" deleteColumns="0" deleteRows="0" sort="0" autoFilter="0" pivotTables="0"/>
  <sortState ref="A697:I775">
    <sortCondition ref="B10"/>
  </sortState>
  <mergeCells count="13">
    <mergeCell ref="A149:I149"/>
    <mergeCell ref="A147:B147"/>
    <mergeCell ref="G1:I1"/>
    <mergeCell ref="A2:I2"/>
    <mergeCell ref="A4:A7"/>
    <mergeCell ref="B4:B7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2025-05-28T07:49:58Z</cp:lastPrinted>
  <dcterms:created xsi:type="dcterms:W3CDTF">2018-12-11T12:55:32Z</dcterms:created>
  <dcterms:modified xsi:type="dcterms:W3CDTF">2025-07-09T07:55:06Z</dcterms:modified>
</cp:coreProperties>
</file>